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atoni\Desktop\"/>
    </mc:Choice>
  </mc:AlternateContent>
  <bookViews>
    <workbookView xWindow="0" yWindow="0" windowWidth="28800" windowHeight="11955" tabRatio="876"/>
  </bookViews>
  <sheets>
    <sheet name="Total" sheetId="18" r:id="rId1"/>
    <sheet name="Tarap. I" sheetId="1" r:id="rId2"/>
    <sheet name="Antof.II" sheetId="2" r:id="rId3"/>
    <sheet name="Atacam. III" sheetId="4" r:id="rId4"/>
    <sheet name="Coquimbo.. IV" sheetId="5" r:id="rId5"/>
    <sheet name="Valp. V" sheetId="6" r:id="rId6"/>
    <sheet name="L.B.O´Hig.VI" sheetId="7" r:id="rId7"/>
    <sheet name="Mau.VII" sheetId="8" r:id="rId8"/>
    <sheet name="Bio. VIII" sheetId="9" r:id="rId9"/>
    <sheet name="Arauc. IX" sheetId="10" r:id="rId10"/>
    <sheet name="L.Lagos X" sheetId="11" r:id="rId11"/>
    <sheet name="Aisén XI" sheetId="12" r:id="rId12"/>
    <sheet name="Mag y Ant XII" sheetId="14" r:id="rId13"/>
    <sheet name="Metrop XIII" sheetId="13" r:id="rId14"/>
    <sheet name="L.Ríos. XIV" sheetId="15" r:id="rId15"/>
    <sheet name="Arica y Par. XV" sheetId="17" r:id="rId16"/>
    <sheet name="Ñuble XVI" sheetId="16" r:id="rId17"/>
    <sheet name="NACIONAL" sheetId="3" r:id="rId18"/>
  </sheets>
  <definedNames>
    <definedName name="_xlnm._FilterDatabase" localSheetId="11" hidden="1">'Aisén XI'!$A$7:$Z$7</definedName>
    <definedName name="_xlnm._FilterDatabase" localSheetId="2" hidden="1">Antof.II!$A$7:$AG$7</definedName>
    <definedName name="_xlnm._FilterDatabase" localSheetId="9" hidden="1">'Arauc. IX'!$A$7:$AI$7</definedName>
    <definedName name="_xlnm._FilterDatabase" localSheetId="3" hidden="1">'Atacam. III'!$A$7:$Y$7</definedName>
    <definedName name="_xlnm._FilterDatabase" localSheetId="8" hidden="1">'Bio. VIII'!$A$7:$AJ$7</definedName>
    <definedName name="_xlnm._FilterDatabase" localSheetId="4" hidden="1">'Coquimbo.. IV'!$A$7:$AI$7</definedName>
    <definedName name="_xlnm._FilterDatabase" localSheetId="6" hidden="1">L.B.O´Hig.VI!$A$7:$AJ$7</definedName>
    <definedName name="_xlnm._FilterDatabase" localSheetId="10" hidden="1">'L.Lagos X'!$A$7:$AJ$38</definedName>
    <definedName name="_xlnm._FilterDatabase" localSheetId="14" hidden="1">'L.Ríos. XIV'!$A$7:$AJ$7</definedName>
    <definedName name="_xlnm._FilterDatabase" localSheetId="12" hidden="1">'Mag y Ant XII'!$A$7:$AI$7</definedName>
    <definedName name="_xlnm._FilterDatabase" localSheetId="7" hidden="1">Mau.VII!$A$7:$AJ$7</definedName>
    <definedName name="_xlnm._FilterDatabase" localSheetId="1" hidden="1">'Tarap. I'!$A$7:$AI$7</definedName>
    <definedName name="_xlnm._FilterDatabase" localSheetId="5" hidden="1">'Valp. V'!$A$7:$AI$7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50" i="18" l="1"/>
  <c r="X350" i="18"/>
  <c r="D350" i="18" l="1"/>
  <c r="E350" i="18"/>
  <c r="F350" i="18"/>
  <c r="G350" i="18"/>
  <c r="D9" i="9"/>
  <c r="E9" i="9"/>
  <c r="F9" i="9"/>
  <c r="G9" i="9"/>
  <c r="D10" i="9"/>
  <c r="E10" i="9"/>
  <c r="F10" i="9"/>
  <c r="G10" i="9"/>
  <c r="D11" i="9"/>
  <c r="E11" i="9"/>
  <c r="F11" i="9"/>
  <c r="G11" i="9"/>
  <c r="D12" i="9"/>
  <c r="E12" i="9"/>
  <c r="F12" i="9"/>
  <c r="G12" i="9"/>
  <c r="D13" i="9"/>
  <c r="E13" i="9"/>
  <c r="F13" i="9"/>
  <c r="G13" i="9"/>
  <c r="D14" i="9"/>
  <c r="E14" i="9"/>
  <c r="F14" i="9"/>
  <c r="G14" i="9"/>
  <c r="D15" i="9"/>
  <c r="E15" i="9"/>
  <c r="F15" i="9"/>
  <c r="G15" i="9"/>
  <c r="D16" i="9"/>
  <c r="E16" i="9"/>
  <c r="F16" i="9"/>
  <c r="G16" i="9"/>
  <c r="D17" i="9"/>
  <c r="E17" i="9"/>
  <c r="F17" i="9"/>
  <c r="G17" i="9"/>
  <c r="D18" i="9"/>
  <c r="E18" i="9"/>
  <c r="F18" i="9"/>
  <c r="G18" i="9"/>
  <c r="D19" i="9"/>
  <c r="E19" i="9"/>
  <c r="F19" i="9"/>
  <c r="G19" i="9"/>
  <c r="D20" i="9"/>
  <c r="E20" i="9"/>
  <c r="F20" i="9"/>
  <c r="G20" i="9"/>
  <c r="D21" i="9"/>
  <c r="E21" i="9"/>
  <c r="F21" i="9"/>
  <c r="G21" i="9"/>
  <c r="D22" i="9"/>
  <c r="E22" i="9"/>
  <c r="F22" i="9"/>
  <c r="G22" i="9"/>
  <c r="D23" i="9"/>
  <c r="E23" i="9"/>
  <c r="F23" i="9"/>
  <c r="G23" i="9"/>
  <c r="D24" i="9"/>
  <c r="E24" i="9"/>
  <c r="F24" i="9"/>
  <c r="G24" i="9"/>
  <c r="D25" i="9"/>
  <c r="E25" i="9"/>
  <c r="F25" i="9"/>
  <c r="G25" i="9"/>
  <c r="D26" i="9"/>
  <c r="E26" i="9"/>
  <c r="F26" i="9"/>
  <c r="G26" i="9"/>
  <c r="D27" i="9"/>
  <c r="E27" i="9"/>
  <c r="F27" i="9"/>
  <c r="G27" i="9"/>
  <c r="D28" i="9"/>
  <c r="E28" i="9"/>
  <c r="F28" i="9"/>
  <c r="G28" i="9"/>
  <c r="D29" i="9"/>
  <c r="E29" i="9"/>
  <c r="F29" i="9"/>
  <c r="G29" i="9"/>
  <c r="D30" i="9"/>
  <c r="E30" i="9"/>
  <c r="F30" i="9"/>
  <c r="G30" i="9"/>
  <c r="D31" i="9"/>
  <c r="E31" i="9"/>
  <c r="F31" i="9"/>
  <c r="G31" i="9"/>
  <c r="D32" i="9"/>
  <c r="E32" i="9"/>
  <c r="F32" i="9"/>
  <c r="G32" i="9"/>
  <c r="D33" i="9"/>
  <c r="E33" i="9"/>
  <c r="F33" i="9"/>
  <c r="G33" i="9"/>
  <c r="D34" i="9"/>
  <c r="E34" i="9"/>
  <c r="F34" i="9"/>
  <c r="G34" i="9"/>
  <c r="D35" i="9"/>
  <c r="E35" i="9"/>
  <c r="F35" i="9"/>
  <c r="G35" i="9"/>
  <c r="D36" i="9"/>
  <c r="E36" i="9"/>
  <c r="F36" i="9"/>
  <c r="G36" i="9"/>
  <c r="D37" i="9"/>
  <c r="E37" i="9"/>
  <c r="F37" i="9"/>
  <c r="G37" i="9"/>
  <c r="D38" i="9"/>
  <c r="E38" i="9"/>
  <c r="F38" i="9"/>
  <c r="G38" i="9"/>
  <c r="D39" i="9"/>
  <c r="E39" i="9"/>
  <c r="F39" i="9"/>
  <c r="G39" i="9"/>
  <c r="D40" i="9"/>
  <c r="E40" i="9"/>
  <c r="F40" i="9"/>
  <c r="G40" i="9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R13" i="16"/>
  <c r="S13" i="16"/>
  <c r="T13" i="16"/>
  <c r="U13" i="16"/>
  <c r="V13" i="16"/>
  <c r="W13" i="16"/>
  <c r="D14" i="16"/>
  <c r="E14" i="16"/>
  <c r="F14" i="16"/>
  <c r="G14" i="16"/>
  <c r="H14" i="16"/>
  <c r="I14" i="16"/>
  <c r="J14" i="16"/>
  <c r="K14" i="16"/>
  <c r="L14" i="16"/>
  <c r="M14" i="16"/>
  <c r="N14" i="16"/>
  <c r="O14" i="16"/>
  <c r="P14" i="16"/>
  <c r="Q14" i="16"/>
  <c r="R14" i="16"/>
  <c r="S14" i="16"/>
  <c r="T14" i="16"/>
  <c r="U14" i="16"/>
  <c r="V14" i="16"/>
  <c r="W14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D17" i="16"/>
  <c r="E17" i="16"/>
  <c r="F17" i="16"/>
  <c r="G17" i="16"/>
  <c r="H17" i="16"/>
  <c r="I17" i="16"/>
  <c r="J17" i="16"/>
  <c r="K17" i="16"/>
  <c r="L17" i="16"/>
  <c r="M17" i="16"/>
  <c r="N17" i="16"/>
  <c r="O17" i="16"/>
  <c r="P17" i="16"/>
  <c r="Q17" i="16"/>
  <c r="R17" i="16"/>
  <c r="S17" i="16"/>
  <c r="T17" i="16"/>
  <c r="U17" i="16"/>
  <c r="V17" i="16"/>
  <c r="W17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Q18" i="16"/>
  <c r="R18" i="16"/>
  <c r="S18" i="16"/>
  <c r="T18" i="16"/>
  <c r="U18" i="16"/>
  <c r="V18" i="16"/>
  <c r="W18" i="16"/>
  <c r="D19" i="16"/>
  <c r="E19" i="16"/>
  <c r="F19" i="16"/>
  <c r="G19" i="16"/>
  <c r="H19" i="16"/>
  <c r="I19" i="16"/>
  <c r="J19" i="16"/>
  <c r="K19" i="16"/>
  <c r="L19" i="16"/>
  <c r="M19" i="16"/>
  <c r="N19" i="16"/>
  <c r="O19" i="16"/>
  <c r="P19" i="16"/>
  <c r="Q19" i="16"/>
  <c r="R19" i="16"/>
  <c r="S19" i="16"/>
  <c r="T19" i="16"/>
  <c r="U19" i="16"/>
  <c r="V19" i="16"/>
  <c r="W19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T20" i="16"/>
  <c r="U20" i="16"/>
  <c r="V20" i="16"/>
  <c r="W20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T21" i="16"/>
  <c r="U21" i="16"/>
  <c r="V21" i="16"/>
  <c r="W21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T22" i="16"/>
  <c r="U22" i="16"/>
  <c r="V22" i="16"/>
  <c r="W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Q23" i="16"/>
  <c r="R23" i="16"/>
  <c r="S23" i="16"/>
  <c r="T23" i="16"/>
  <c r="U23" i="16"/>
  <c r="V23" i="16"/>
  <c r="W23" i="16"/>
  <c r="D24" i="16"/>
  <c r="E24" i="16"/>
  <c r="F24" i="16"/>
  <c r="G24" i="16"/>
  <c r="H24" i="16"/>
  <c r="I24" i="16"/>
  <c r="J24" i="16"/>
  <c r="K24" i="16"/>
  <c r="L24" i="16"/>
  <c r="M24" i="16"/>
  <c r="N24" i="16"/>
  <c r="O24" i="16"/>
  <c r="P24" i="16"/>
  <c r="Q24" i="16"/>
  <c r="R24" i="16"/>
  <c r="S24" i="16"/>
  <c r="T24" i="16"/>
  <c r="U24" i="16"/>
  <c r="V24" i="16"/>
  <c r="W24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Q25" i="16"/>
  <c r="R25" i="16"/>
  <c r="S25" i="16"/>
  <c r="T25" i="16"/>
  <c r="U25" i="16"/>
  <c r="V25" i="16"/>
  <c r="W25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T26" i="16"/>
  <c r="U26" i="16"/>
  <c r="V26" i="16"/>
  <c r="W26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T27" i="16"/>
  <c r="U27" i="16"/>
  <c r="V27" i="16"/>
  <c r="W27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D11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D8" i="17"/>
  <c r="D12" i="17" s="1"/>
  <c r="C22" i="3" s="1"/>
  <c r="D9" i="15"/>
  <c r="E9" i="15"/>
  <c r="F9" i="15"/>
  <c r="G9" i="15"/>
  <c r="H9" i="15"/>
  <c r="I9" i="15"/>
  <c r="J9" i="15"/>
  <c r="K9" i="15"/>
  <c r="L9" i="15"/>
  <c r="M9" i="15"/>
  <c r="N9" i="15"/>
  <c r="O9" i="15"/>
  <c r="P9" i="15"/>
  <c r="Q9" i="15"/>
  <c r="R9" i="15"/>
  <c r="S9" i="15"/>
  <c r="T9" i="15"/>
  <c r="U9" i="15"/>
  <c r="V9" i="15"/>
  <c r="W9" i="15"/>
  <c r="D10" i="15"/>
  <c r="E10" i="15"/>
  <c r="F10" i="15"/>
  <c r="G10" i="15"/>
  <c r="H10" i="15"/>
  <c r="I10" i="15"/>
  <c r="J10" i="15"/>
  <c r="K10" i="15"/>
  <c r="L10" i="15"/>
  <c r="M10" i="15"/>
  <c r="N10" i="15"/>
  <c r="O10" i="15"/>
  <c r="P10" i="15"/>
  <c r="Q10" i="15"/>
  <c r="R10" i="15"/>
  <c r="S10" i="15"/>
  <c r="T10" i="15"/>
  <c r="U10" i="15"/>
  <c r="V10" i="15"/>
  <c r="W10" i="15"/>
  <c r="D11" i="15"/>
  <c r="E11" i="15"/>
  <c r="F11" i="15"/>
  <c r="G11" i="15"/>
  <c r="H11" i="15"/>
  <c r="I11" i="15"/>
  <c r="J11" i="15"/>
  <c r="K11" i="15"/>
  <c r="L11" i="15"/>
  <c r="M11" i="15"/>
  <c r="N11" i="15"/>
  <c r="O11" i="15"/>
  <c r="P11" i="15"/>
  <c r="Q11" i="15"/>
  <c r="R11" i="15"/>
  <c r="S11" i="15"/>
  <c r="T11" i="15"/>
  <c r="U11" i="15"/>
  <c r="V11" i="15"/>
  <c r="W11" i="15"/>
  <c r="D12" i="15"/>
  <c r="E12" i="15"/>
  <c r="F12" i="15"/>
  <c r="G12" i="15"/>
  <c r="H12" i="15"/>
  <c r="I12" i="15"/>
  <c r="J12" i="15"/>
  <c r="K12" i="15"/>
  <c r="L12" i="15"/>
  <c r="M12" i="15"/>
  <c r="N12" i="15"/>
  <c r="O12" i="15"/>
  <c r="P12" i="15"/>
  <c r="Q12" i="15"/>
  <c r="R12" i="15"/>
  <c r="S12" i="15"/>
  <c r="T12" i="15"/>
  <c r="U12" i="15"/>
  <c r="V12" i="15"/>
  <c r="W12" i="15"/>
  <c r="D13" i="15"/>
  <c r="E13" i="15"/>
  <c r="F13" i="15"/>
  <c r="G13" i="15"/>
  <c r="H13" i="15"/>
  <c r="I13" i="15"/>
  <c r="J13" i="15"/>
  <c r="K13" i="15"/>
  <c r="L13" i="15"/>
  <c r="M13" i="15"/>
  <c r="N13" i="15"/>
  <c r="O13" i="15"/>
  <c r="P13" i="15"/>
  <c r="Q13" i="15"/>
  <c r="R13" i="15"/>
  <c r="S13" i="15"/>
  <c r="T13" i="15"/>
  <c r="U13" i="15"/>
  <c r="V13" i="15"/>
  <c r="W13" i="15"/>
  <c r="D14" i="15"/>
  <c r="E14" i="15"/>
  <c r="F14" i="15"/>
  <c r="G14" i="15"/>
  <c r="H14" i="15"/>
  <c r="I14" i="15"/>
  <c r="J14" i="15"/>
  <c r="K14" i="15"/>
  <c r="L14" i="15"/>
  <c r="M14" i="15"/>
  <c r="N14" i="15"/>
  <c r="O14" i="15"/>
  <c r="P14" i="15"/>
  <c r="Q14" i="15"/>
  <c r="R14" i="15"/>
  <c r="S14" i="15"/>
  <c r="T14" i="15"/>
  <c r="U14" i="15"/>
  <c r="V14" i="15"/>
  <c r="W14" i="15"/>
  <c r="D15" i="15"/>
  <c r="E15" i="15"/>
  <c r="F15" i="15"/>
  <c r="G15" i="15"/>
  <c r="H15" i="15"/>
  <c r="I15" i="15"/>
  <c r="J15" i="15"/>
  <c r="K15" i="15"/>
  <c r="L15" i="15"/>
  <c r="M15" i="15"/>
  <c r="N15" i="15"/>
  <c r="O15" i="15"/>
  <c r="P15" i="15"/>
  <c r="Q15" i="15"/>
  <c r="R15" i="15"/>
  <c r="S15" i="15"/>
  <c r="T15" i="15"/>
  <c r="U15" i="15"/>
  <c r="V15" i="15"/>
  <c r="W15" i="15"/>
  <c r="D16" i="15"/>
  <c r="E16" i="15"/>
  <c r="F16" i="15"/>
  <c r="G16" i="15"/>
  <c r="H16" i="15"/>
  <c r="I16" i="15"/>
  <c r="J16" i="15"/>
  <c r="K16" i="15"/>
  <c r="L16" i="15"/>
  <c r="M16" i="15"/>
  <c r="N16" i="15"/>
  <c r="O16" i="15"/>
  <c r="P16" i="15"/>
  <c r="Q16" i="15"/>
  <c r="R16" i="15"/>
  <c r="S16" i="15"/>
  <c r="T16" i="15"/>
  <c r="U16" i="15"/>
  <c r="V16" i="15"/>
  <c r="W16" i="15"/>
  <c r="D17" i="15"/>
  <c r="E17" i="15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D18" i="15"/>
  <c r="E18" i="15"/>
  <c r="F18" i="15"/>
  <c r="G18" i="15"/>
  <c r="H18" i="15"/>
  <c r="I18" i="15"/>
  <c r="J18" i="15"/>
  <c r="K18" i="15"/>
  <c r="L18" i="15"/>
  <c r="M18" i="15"/>
  <c r="N18" i="15"/>
  <c r="O18" i="15"/>
  <c r="P18" i="15"/>
  <c r="Q18" i="15"/>
  <c r="R18" i="15"/>
  <c r="S18" i="15"/>
  <c r="T18" i="15"/>
  <c r="U18" i="15"/>
  <c r="V18" i="15"/>
  <c r="W18" i="15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D20" i="13"/>
  <c r="E20" i="13"/>
  <c r="F20" i="13"/>
  <c r="G20" i="13"/>
  <c r="H20" i="13"/>
  <c r="I20" i="13"/>
  <c r="J20" i="13"/>
  <c r="K20" i="13"/>
  <c r="L20" i="13"/>
  <c r="M20" i="13"/>
  <c r="N20" i="13"/>
  <c r="O20" i="13"/>
  <c r="P20" i="13"/>
  <c r="Q20" i="13"/>
  <c r="R20" i="13"/>
  <c r="S20" i="13"/>
  <c r="T20" i="13"/>
  <c r="U20" i="13"/>
  <c r="V20" i="13"/>
  <c r="W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D29" i="13"/>
  <c r="E29" i="13"/>
  <c r="F29" i="13"/>
  <c r="G29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D32" i="13"/>
  <c r="E32" i="13"/>
  <c r="F32" i="13"/>
  <c r="G32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D33" i="13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D36" i="13"/>
  <c r="E36" i="13"/>
  <c r="F36" i="13"/>
  <c r="G36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D39" i="13"/>
  <c r="E39" i="13"/>
  <c r="F39" i="13"/>
  <c r="G39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D45" i="13"/>
  <c r="E45" i="13"/>
  <c r="F45" i="13"/>
  <c r="G45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D48" i="13"/>
  <c r="E48" i="13"/>
  <c r="F48" i="13"/>
  <c r="G48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D55" i="13"/>
  <c r="E55" i="13"/>
  <c r="F55" i="13"/>
  <c r="G55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D59" i="13"/>
  <c r="E59" i="13"/>
  <c r="F59" i="13"/>
  <c r="G59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G18" i="14" s="1"/>
  <c r="F19" i="3" s="1"/>
  <c r="F8" i="14"/>
  <c r="E8" i="14"/>
  <c r="D8" i="14"/>
  <c r="D18" i="14" s="1"/>
  <c r="C19" i="3" s="1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T17" i="12"/>
  <c r="U17" i="12"/>
  <c r="V17" i="12"/>
  <c r="W17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D18" i="12" s="1"/>
  <c r="C18" i="3" s="1"/>
  <c r="D9" i="11"/>
  <c r="E9" i="11"/>
  <c r="F9" i="11"/>
  <c r="G9" i="11"/>
  <c r="H9" i="11"/>
  <c r="I9" i="11"/>
  <c r="J9" i="11"/>
  <c r="K9" i="11"/>
  <c r="L9" i="11"/>
  <c r="M9" i="11"/>
  <c r="N9" i="11"/>
  <c r="O9" i="11"/>
  <c r="P9" i="11"/>
  <c r="Q9" i="11"/>
  <c r="R9" i="11"/>
  <c r="S9" i="11"/>
  <c r="T9" i="11"/>
  <c r="U9" i="11"/>
  <c r="V9" i="11"/>
  <c r="W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P10" i="11"/>
  <c r="Q10" i="11"/>
  <c r="R10" i="11"/>
  <c r="S10" i="11"/>
  <c r="T10" i="11"/>
  <c r="U10" i="11"/>
  <c r="V10" i="11"/>
  <c r="W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P11" i="11"/>
  <c r="Q11" i="11"/>
  <c r="R11" i="11"/>
  <c r="S11" i="11"/>
  <c r="T11" i="11"/>
  <c r="U11" i="11"/>
  <c r="V11" i="11"/>
  <c r="W11" i="11"/>
  <c r="D12" i="11"/>
  <c r="E12" i="11"/>
  <c r="F12" i="11"/>
  <c r="G12" i="11"/>
  <c r="H12" i="11"/>
  <c r="I12" i="11"/>
  <c r="J12" i="11"/>
  <c r="K12" i="11"/>
  <c r="L12" i="11"/>
  <c r="M12" i="11"/>
  <c r="N12" i="11"/>
  <c r="O12" i="11"/>
  <c r="P12" i="11"/>
  <c r="Q12" i="11"/>
  <c r="R12" i="11"/>
  <c r="S12" i="11"/>
  <c r="T12" i="11"/>
  <c r="U12" i="11"/>
  <c r="V12" i="11"/>
  <c r="W12" i="11"/>
  <c r="D13" i="11"/>
  <c r="E13" i="11"/>
  <c r="F13" i="11"/>
  <c r="G13" i="11"/>
  <c r="H13" i="11"/>
  <c r="I13" i="11"/>
  <c r="J13" i="11"/>
  <c r="K13" i="11"/>
  <c r="L13" i="11"/>
  <c r="M13" i="11"/>
  <c r="N13" i="11"/>
  <c r="O13" i="11"/>
  <c r="P13" i="11"/>
  <c r="Q13" i="11"/>
  <c r="R13" i="11"/>
  <c r="S13" i="11"/>
  <c r="T13" i="11"/>
  <c r="U13" i="11"/>
  <c r="V13" i="11"/>
  <c r="W13" i="11"/>
  <c r="D14" i="11"/>
  <c r="E14" i="11"/>
  <c r="F14" i="11"/>
  <c r="G14" i="11"/>
  <c r="H14" i="11"/>
  <c r="I14" i="11"/>
  <c r="J14" i="11"/>
  <c r="K14" i="11"/>
  <c r="L14" i="11"/>
  <c r="M14" i="11"/>
  <c r="N14" i="11"/>
  <c r="O14" i="11"/>
  <c r="P14" i="11"/>
  <c r="Q14" i="11"/>
  <c r="R14" i="11"/>
  <c r="S14" i="11"/>
  <c r="T14" i="11"/>
  <c r="U14" i="11"/>
  <c r="V14" i="11"/>
  <c r="W14" i="11"/>
  <c r="D15" i="11"/>
  <c r="E15" i="11"/>
  <c r="F15" i="11"/>
  <c r="G15" i="11"/>
  <c r="H15" i="11"/>
  <c r="I15" i="11"/>
  <c r="J15" i="11"/>
  <c r="K15" i="11"/>
  <c r="L15" i="11"/>
  <c r="M15" i="11"/>
  <c r="N15" i="11"/>
  <c r="O15" i="11"/>
  <c r="P15" i="11"/>
  <c r="Q15" i="11"/>
  <c r="R15" i="11"/>
  <c r="S15" i="11"/>
  <c r="T15" i="11"/>
  <c r="U15" i="11"/>
  <c r="V15" i="11"/>
  <c r="W15" i="11"/>
  <c r="D16" i="11"/>
  <c r="E16" i="11"/>
  <c r="F16" i="11"/>
  <c r="G16" i="11"/>
  <c r="H16" i="11"/>
  <c r="I16" i="11"/>
  <c r="J16" i="11"/>
  <c r="K16" i="11"/>
  <c r="L16" i="11"/>
  <c r="M16" i="11"/>
  <c r="N16" i="11"/>
  <c r="O16" i="11"/>
  <c r="P16" i="11"/>
  <c r="Q16" i="11"/>
  <c r="R16" i="11"/>
  <c r="S16" i="11"/>
  <c r="T16" i="11"/>
  <c r="U16" i="11"/>
  <c r="V16" i="11"/>
  <c r="W16" i="11"/>
  <c r="D17" i="11"/>
  <c r="E17" i="11"/>
  <c r="F17" i="11"/>
  <c r="G17" i="11"/>
  <c r="H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V17" i="11"/>
  <c r="W17" i="11"/>
  <c r="D18" i="11"/>
  <c r="E18" i="11"/>
  <c r="F18" i="11"/>
  <c r="G18" i="11"/>
  <c r="H18" i="11"/>
  <c r="I18" i="11"/>
  <c r="J18" i="11"/>
  <c r="K18" i="11"/>
  <c r="L18" i="11"/>
  <c r="M18" i="11"/>
  <c r="N18" i="11"/>
  <c r="O18" i="11"/>
  <c r="P18" i="11"/>
  <c r="Q18" i="11"/>
  <c r="R18" i="11"/>
  <c r="S18" i="11"/>
  <c r="T18" i="11"/>
  <c r="U18" i="11"/>
  <c r="V18" i="11"/>
  <c r="W18" i="11"/>
  <c r="D19" i="11"/>
  <c r="E19" i="11"/>
  <c r="F19" i="11"/>
  <c r="G19" i="11"/>
  <c r="H19" i="11"/>
  <c r="I19" i="11"/>
  <c r="J19" i="11"/>
  <c r="K19" i="11"/>
  <c r="L19" i="11"/>
  <c r="M19" i="11"/>
  <c r="N19" i="11"/>
  <c r="O19" i="11"/>
  <c r="P19" i="11"/>
  <c r="Q19" i="11"/>
  <c r="R19" i="11"/>
  <c r="S19" i="11"/>
  <c r="T19" i="11"/>
  <c r="U19" i="11"/>
  <c r="V19" i="11"/>
  <c r="W19" i="11"/>
  <c r="D20" i="11"/>
  <c r="E20" i="11"/>
  <c r="F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D21" i="11"/>
  <c r="E21" i="11"/>
  <c r="F21" i="11"/>
  <c r="G21" i="11"/>
  <c r="H21" i="11"/>
  <c r="I21" i="11"/>
  <c r="J21" i="11"/>
  <c r="K21" i="11"/>
  <c r="L21" i="11"/>
  <c r="M21" i="11"/>
  <c r="N21" i="11"/>
  <c r="O21" i="11"/>
  <c r="P21" i="11"/>
  <c r="Q21" i="11"/>
  <c r="R21" i="11"/>
  <c r="S21" i="11"/>
  <c r="T21" i="11"/>
  <c r="U21" i="11"/>
  <c r="V21" i="11"/>
  <c r="W21" i="11"/>
  <c r="D22" i="11"/>
  <c r="E22" i="11"/>
  <c r="F22" i="11"/>
  <c r="G22" i="11"/>
  <c r="H22" i="11"/>
  <c r="I22" i="11"/>
  <c r="J22" i="11"/>
  <c r="K22" i="11"/>
  <c r="L22" i="11"/>
  <c r="M22" i="11"/>
  <c r="N22" i="11"/>
  <c r="O22" i="11"/>
  <c r="P22" i="11"/>
  <c r="Q22" i="11"/>
  <c r="R22" i="11"/>
  <c r="S22" i="11"/>
  <c r="T22" i="11"/>
  <c r="U22" i="11"/>
  <c r="V22" i="11"/>
  <c r="W22" i="11"/>
  <c r="D23" i="11"/>
  <c r="E23" i="11"/>
  <c r="F23" i="11"/>
  <c r="G23" i="11"/>
  <c r="H23" i="11"/>
  <c r="I23" i="11"/>
  <c r="J23" i="11"/>
  <c r="K23" i="11"/>
  <c r="L23" i="11"/>
  <c r="M23" i="11"/>
  <c r="N23" i="11"/>
  <c r="O23" i="11"/>
  <c r="P23" i="11"/>
  <c r="Q23" i="11"/>
  <c r="R23" i="11"/>
  <c r="S23" i="11"/>
  <c r="T23" i="11"/>
  <c r="U23" i="11"/>
  <c r="V23" i="11"/>
  <c r="W23" i="11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D25" i="11"/>
  <c r="E25" i="11"/>
  <c r="F25" i="11"/>
  <c r="G25" i="11"/>
  <c r="H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D26" i="11"/>
  <c r="E26" i="11"/>
  <c r="F26" i="11"/>
  <c r="G26" i="11"/>
  <c r="H26" i="11"/>
  <c r="I26" i="11"/>
  <c r="J26" i="11"/>
  <c r="K26" i="11"/>
  <c r="L26" i="11"/>
  <c r="M26" i="11"/>
  <c r="N26" i="11"/>
  <c r="O26" i="11"/>
  <c r="P26" i="11"/>
  <c r="Q26" i="11"/>
  <c r="R26" i="11"/>
  <c r="S26" i="11"/>
  <c r="T26" i="11"/>
  <c r="U26" i="11"/>
  <c r="V26" i="11"/>
  <c r="W26" i="11"/>
  <c r="D27" i="11"/>
  <c r="E27" i="11"/>
  <c r="F27" i="11"/>
  <c r="G27" i="11"/>
  <c r="H27" i="11"/>
  <c r="I27" i="11"/>
  <c r="J27" i="11"/>
  <c r="K27" i="11"/>
  <c r="L27" i="11"/>
  <c r="M27" i="11"/>
  <c r="N27" i="11"/>
  <c r="O27" i="11"/>
  <c r="P27" i="11"/>
  <c r="Q27" i="11"/>
  <c r="R27" i="11"/>
  <c r="S27" i="11"/>
  <c r="T27" i="11"/>
  <c r="U27" i="11"/>
  <c r="V27" i="11"/>
  <c r="W27" i="11"/>
  <c r="D28" i="11"/>
  <c r="E28" i="11"/>
  <c r="F28" i="11"/>
  <c r="G28" i="11"/>
  <c r="H28" i="11"/>
  <c r="I28" i="11"/>
  <c r="J28" i="11"/>
  <c r="K28" i="11"/>
  <c r="L28" i="11"/>
  <c r="M28" i="11"/>
  <c r="N28" i="11"/>
  <c r="O28" i="11"/>
  <c r="P28" i="11"/>
  <c r="Q28" i="11"/>
  <c r="R28" i="11"/>
  <c r="S28" i="11"/>
  <c r="T28" i="11"/>
  <c r="U28" i="11"/>
  <c r="V28" i="11"/>
  <c r="W28" i="11"/>
  <c r="D29" i="11"/>
  <c r="E29" i="11"/>
  <c r="F29" i="11"/>
  <c r="G29" i="11"/>
  <c r="H29" i="11"/>
  <c r="I29" i="11"/>
  <c r="J29" i="11"/>
  <c r="K29" i="11"/>
  <c r="L29" i="11"/>
  <c r="M29" i="11"/>
  <c r="N29" i="11"/>
  <c r="O29" i="11"/>
  <c r="P29" i="11"/>
  <c r="Q29" i="11"/>
  <c r="R29" i="11"/>
  <c r="S29" i="11"/>
  <c r="T29" i="11"/>
  <c r="U29" i="11"/>
  <c r="V29" i="11"/>
  <c r="W29" i="11"/>
  <c r="D30" i="11"/>
  <c r="E30" i="11"/>
  <c r="F30" i="11"/>
  <c r="G30" i="11"/>
  <c r="H30" i="11"/>
  <c r="I30" i="11"/>
  <c r="J30" i="11"/>
  <c r="K30" i="11"/>
  <c r="L30" i="11"/>
  <c r="M30" i="11"/>
  <c r="N30" i="11"/>
  <c r="O30" i="11"/>
  <c r="P30" i="11"/>
  <c r="Q30" i="11"/>
  <c r="R30" i="11"/>
  <c r="S30" i="11"/>
  <c r="T30" i="11"/>
  <c r="U30" i="11"/>
  <c r="V30" i="11"/>
  <c r="W30" i="11"/>
  <c r="D31" i="11"/>
  <c r="E31" i="11"/>
  <c r="F31" i="11"/>
  <c r="G31" i="11"/>
  <c r="H31" i="11"/>
  <c r="I31" i="11"/>
  <c r="J31" i="11"/>
  <c r="K31" i="11"/>
  <c r="L31" i="11"/>
  <c r="M31" i="11"/>
  <c r="N31" i="11"/>
  <c r="O31" i="11"/>
  <c r="P31" i="11"/>
  <c r="Q31" i="11"/>
  <c r="R31" i="11"/>
  <c r="S31" i="11"/>
  <c r="T31" i="11"/>
  <c r="U31" i="11"/>
  <c r="V31" i="11"/>
  <c r="W31" i="11"/>
  <c r="D32" i="11"/>
  <c r="E32" i="11"/>
  <c r="F32" i="11"/>
  <c r="G32" i="11"/>
  <c r="H32" i="11"/>
  <c r="I32" i="11"/>
  <c r="J32" i="11"/>
  <c r="K32" i="11"/>
  <c r="L32" i="11"/>
  <c r="M32" i="11"/>
  <c r="N32" i="11"/>
  <c r="O32" i="11"/>
  <c r="P32" i="11"/>
  <c r="Q32" i="11"/>
  <c r="R32" i="11"/>
  <c r="S32" i="11"/>
  <c r="T32" i="11"/>
  <c r="U32" i="11"/>
  <c r="V32" i="11"/>
  <c r="W32" i="11"/>
  <c r="D33" i="11"/>
  <c r="E33" i="11"/>
  <c r="F33" i="11"/>
  <c r="G33" i="11"/>
  <c r="H33" i="11"/>
  <c r="I33" i="11"/>
  <c r="J33" i="11"/>
  <c r="K33" i="11"/>
  <c r="L33" i="11"/>
  <c r="M33" i="11"/>
  <c r="N33" i="11"/>
  <c r="O33" i="11"/>
  <c r="P33" i="11"/>
  <c r="Q33" i="11"/>
  <c r="R33" i="11"/>
  <c r="S33" i="11"/>
  <c r="T33" i="11"/>
  <c r="U33" i="11"/>
  <c r="V33" i="11"/>
  <c r="W33" i="11"/>
  <c r="D34" i="11"/>
  <c r="E34" i="11"/>
  <c r="F34" i="11"/>
  <c r="G34" i="11"/>
  <c r="H34" i="11"/>
  <c r="I34" i="11"/>
  <c r="J34" i="11"/>
  <c r="K34" i="11"/>
  <c r="L34" i="11"/>
  <c r="M34" i="11"/>
  <c r="N34" i="11"/>
  <c r="O34" i="11"/>
  <c r="P34" i="11"/>
  <c r="Q34" i="11"/>
  <c r="R34" i="11"/>
  <c r="S34" i="11"/>
  <c r="T34" i="11"/>
  <c r="U34" i="11"/>
  <c r="V34" i="11"/>
  <c r="W34" i="11"/>
  <c r="D35" i="11"/>
  <c r="E35" i="11"/>
  <c r="F35" i="11"/>
  <c r="G35" i="11"/>
  <c r="H35" i="11"/>
  <c r="I35" i="11"/>
  <c r="J35" i="11"/>
  <c r="K35" i="11"/>
  <c r="L35" i="11"/>
  <c r="M35" i="11"/>
  <c r="N35" i="11"/>
  <c r="O35" i="11"/>
  <c r="P35" i="11"/>
  <c r="Q35" i="11"/>
  <c r="R35" i="11"/>
  <c r="S35" i="11"/>
  <c r="T35" i="11"/>
  <c r="U35" i="11"/>
  <c r="V35" i="11"/>
  <c r="W35" i="11"/>
  <c r="D36" i="11"/>
  <c r="E36" i="11"/>
  <c r="F36" i="11"/>
  <c r="G36" i="11"/>
  <c r="H36" i="11"/>
  <c r="I36" i="11"/>
  <c r="J36" i="11"/>
  <c r="K36" i="11"/>
  <c r="L36" i="11"/>
  <c r="M36" i="11"/>
  <c r="N36" i="11"/>
  <c r="O36" i="11"/>
  <c r="P36" i="11"/>
  <c r="Q36" i="11"/>
  <c r="R36" i="11"/>
  <c r="S36" i="11"/>
  <c r="T36" i="11"/>
  <c r="U36" i="11"/>
  <c r="V36" i="11"/>
  <c r="W36" i="11"/>
  <c r="D37" i="11"/>
  <c r="E37" i="11"/>
  <c r="F37" i="11"/>
  <c r="G37" i="11"/>
  <c r="H37" i="11"/>
  <c r="I37" i="11"/>
  <c r="J37" i="11"/>
  <c r="K37" i="11"/>
  <c r="L37" i="11"/>
  <c r="M37" i="11"/>
  <c r="N37" i="11"/>
  <c r="O37" i="11"/>
  <c r="P37" i="11"/>
  <c r="Q37" i="11"/>
  <c r="R37" i="11"/>
  <c r="S37" i="11"/>
  <c r="T37" i="11"/>
  <c r="U37" i="11"/>
  <c r="V37" i="11"/>
  <c r="W37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D38" i="11" s="1"/>
  <c r="C17" i="3" s="1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D25" i="10"/>
  <c r="E25" i="10"/>
  <c r="F25" i="10"/>
  <c r="G25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D30" i="10"/>
  <c r="E30" i="10"/>
  <c r="F30" i="10"/>
  <c r="G30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D35" i="10"/>
  <c r="E35" i="10"/>
  <c r="F35" i="10"/>
  <c r="G35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D40" i="10" s="1"/>
  <c r="C16" i="3" s="1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H31" i="9"/>
  <c r="I31" i="9"/>
  <c r="J31" i="9"/>
  <c r="K31" i="9"/>
  <c r="L31" i="9"/>
  <c r="M31" i="9"/>
  <c r="N31" i="9"/>
  <c r="O31" i="9"/>
  <c r="P31" i="9"/>
  <c r="Q31" i="9"/>
  <c r="R31" i="9"/>
  <c r="S31" i="9"/>
  <c r="T31" i="9"/>
  <c r="U31" i="9"/>
  <c r="V31" i="9"/>
  <c r="W31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H38" i="9"/>
  <c r="I38" i="9"/>
  <c r="J38" i="9"/>
  <c r="K38" i="9"/>
  <c r="L38" i="9"/>
  <c r="M38" i="9"/>
  <c r="N38" i="9"/>
  <c r="O38" i="9"/>
  <c r="P38" i="9"/>
  <c r="Q38" i="9"/>
  <c r="R38" i="9"/>
  <c r="S38" i="9"/>
  <c r="T38" i="9"/>
  <c r="U38" i="9"/>
  <c r="V38" i="9"/>
  <c r="W38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F41" i="9" s="1"/>
  <c r="E15" i="3" s="1"/>
  <c r="E8" i="9"/>
  <c r="E41" i="9" s="1"/>
  <c r="D15" i="3" s="1"/>
  <c r="D8" i="9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D9" i="7"/>
  <c r="E9" i="7"/>
  <c r="F9" i="7"/>
  <c r="G9" i="7"/>
  <c r="H9" i="7"/>
  <c r="I9" i="7"/>
  <c r="J9" i="7"/>
  <c r="K9" i="7"/>
  <c r="L9" i="7"/>
  <c r="M9" i="7"/>
  <c r="N9" i="7"/>
  <c r="O9" i="7"/>
  <c r="P9" i="7"/>
  <c r="Q9" i="7"/>
  <c r="R9" i="7"/>
  <c r="S9" i="7"/>
  <c r="T9" i="7"/>
  <c r="U9" i="7"/>
  <c r="V9" i="7"/>
  <c r="W9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D11" i="7"/>
  <c r="E11" i="7"/>
  <c r="F11" i="7"/>
  <c r="G11" i="7"/>
  <c r="H11" i="7"/>
  <c r="I11" i="7"/>
  <c r="J11" i="7"/>
  <c r="K11" i="7"/>
  <c r="L11" i="7"/>
  <c r="M11" i="7"/>
  <c r="N11" i="7"/>
  <c r="O11" i="7"/>
  <c r="P11" i="7"/>
  <c r="Q11" i="7"/>
  <c r="R11" i="7"/>
  <c r="S11" i="7"/>
  <c r="T11" i="7"/>
  <c r="U11" i="7"/>
  <c r="V11" i="7"/>
  <c r="W11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D13" i="7"/>
  <c r="E13" i="7"/>
  <c r="F13" i="7"/>
  <c r="G13" i="7"/>
  <c r="H13" i="7"/>
  <c r="I13" i="7"/>
  <c r="J13" i="7"/>
  <c r="K13" i="7"/>
  <c r="L13" i="7"/>
  <c r="M13" i="7"/>
  <c r="N13" i="7"/>
  <c r="O13" i="7"/>
  <c r="P13" i="7"/>
  <c r="Q13" i="7"/>
  <c r="R13" i="7"/>
  <c r="S13" i="7"/>
  <c r="T13" i="7"/>
  <c r="U13" i="7"/>
  <c r="V13" i="7"/>
  <c r="W13" i="7"/>
  <c r="D14" i="7"/>
  <c r="E14" i="7"/>
  <c r="F14" i="7"/>
  <c r="G14" i="7"/>
  <c r="H14" i="7"/>
  <c r="I14" i="7"/>
  <c r="J14" i="7"/>
  <c r="K14" i="7"/>
  <c r="L14" i="7"/>
  <c r="M14" i="7"/>
  <c r="N14" i="7"/>
  <c r="O14" i="7"/>
  <c r="P14" i="7"/>
  <c r="Q14" i="7"/>
  <c r="R14" i="7"/>
  <c r="S14" i="7"/>
  <c r="T14" i="7"/>
  <c r="U14" i="7"/>
  <c r="V14" i="7"/>
  <c r="W14" i="7"/>
  <c r="D15" i="7"/>
  <c r="E15" i="7"/>
  <c r="F15" i="7"/>
  <c r="G15" i="7"/>
  <c r="H15" i="7"/>
  <c r="I15" i="7"/>
  <c r="J15" i="7"/>
  <c r="K15" i="7"/>
  <c r="L15" i="7"/>
  <c r="M15" i="7"/>
  <c r="N15" i="7"/>
  <c r="O15" i="7"/>
  <c r="P15" i="7"/>
  <c r="Q15" i="7"/>
  <c r="R15" i="7"/>
  <c r="S15" i="7"/>
  <c r="T15" i="7"/>
  <c r="U15" i="7"/>
  <c r="V15" i="7"/>
  <c r="W15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D17" i="7"/>
  <c r="E17" i="7"/>
  <c r="F17" i="7"/>
  <c r="G17" i="7"/>
  <c r="H17" i="7"/>
  <c r="I17" i="7"/>
  <c r="J17" i="7"/>
  <c r="K17" i="7"/>
  <c r="L17" i="7"/>
  <c r="M17" i="7"/>
  <c r="N17" i="7"/>
  <c r="O17" i="7"/>
  <c r="P17" i="7"/>
  <c r="Q17" i="7"/>
  <c r="R17" i="7"/>
  <c r="S17" i="7"/>
  <c r="T17" i="7"/>
  <c r="U17" i="7"/>
  <c r="V17" i="7"/>
  <c r="W17" i="7"/>
  <c r="D18" i="7"/>
  <c r="E18" i="7"/>
  <c r="F18" i="7"/>
  <c r="G18" i="7"/>
  <c r="H18" i="7"/>
  <c r="I18" i="7"/>
  <c r="J18" i="7"/>
  <c r="K18" i="7"/>
  <c r="L18" i="7"/>
  <c r="M18" i="7"/>
  <c r="N18" i="7"/>
  <c r="O18" i="7"/>
  <c r="P18" i="7"/>
  <c r="Q18" i="7"/>
  <c r="R18" i="7"/>
  <c r="S18" i="7"/>
  <c r="T18" i="7"/>
  <c r="U18" i="7"/>
  <c r="V18" i="7"/>
  <c r="W18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D20" i="7"/>
  <c r="E20" i="7"/>
  <c r="F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D21" i="7"/>
  <c r="E21" i="7"/>
  <c r="F21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D22" i="7"/>
  <c r="E22" i="7"/>
  <c r="F22" i="7"/>
  <c r="G22" i="7"/>
  <c r="H22" i="7"/>
  <c r="I22" i="7"/>
  <c r="J22" i="7"/>
  <c r="K22" i="7"/>
  <c r="L22" i="7"/>
  <c r="M22" i="7"/>
  <c r="N22" i="7"/>
  <c r="O22" i="7"/>
  <c r="P22" i="7"/>
  <c r="Q22" i="7"/>
  <c r="R22" i="7"/>
  <c r="S22" i="7"/>
  <c r="T22" i="7"/>
  <c r="U22" i="7"/>
  <c r="V22" i="7"/>
  <c r="W22" i="7"/>
  <c r="D23" i="7"/>
  <c r="E23" i="7"/>
  <c r="F23" i="7"/>
  <c r="G23" i="7"/>
  <c r="H23" i="7"/>
  <c r="I23" i="7"/>
  <c r="J23" i="7"/>
  <c r="K23" i="7"/>
  <c r="L23" i="7"/>
  <c r="M23" i="7"/>
  <c r="N23" i="7"/>
  <c r="O23" i="7"/>
  <c r="P23" i="7"/>
  <c r="Q23" i="7"/>
  <c r="R23" i="7"/>
  <c r="S23" i="7"/>
  <c r="T23" i="7"/>
  <c r="U23" i="7"/>
  <c r="V23" i="7"/>
  <c r="W23" i="7"/>
  <c r="D24" i="7"/>
  <c r="E24" i="7"/>
  <c r="F24" i="7"/>
  <c r="G24" i="7"/>
  <c r="H24" i="7"/>
  <c r="I24" i="7"/>
  <c r="J24" i="7"/>
  <c r="K24" i="7"/>
  <c r="L24" i="7"/>
  <c r="M24" i="7"/>
  <c r="N24" i="7"/>
  <c r="O24" i="7"/>
  <c r="P24" i="7"/>
  <c r="Q24" i="7"/>
  <c r="R24" i="7"/>
  <c r="S24" i="7"/>
  <c r="T24" i="7"/>
  <c r="U24" i="7"/>
  <c r="V24" i="7"/>
  <c r="W24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D26" i="7"/>
  <c r="E26" i="7"/>
  <c r="F26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D27" i="7"/>
  <c r="E27" i="7"/>
  <c r="F27" i="7"/>
  <c r="G27" i="7"/>
  <c r="H27" i="7"/>
  <c r="I27" i="7"/>
  <c r="J27" i="7"/>
  <c r="K27" i="7"/>
  <c r="L27" i="7"/>
  <c r="M27" i="7"/>
  <c r="N27" i="7"/>
  <c r="O27" i="7"/>
  <c r="P27" i="7"/>
  <c r="Q27" i="7"/>
  <c r="R27" i="7"/>
  <c r="S27" i="7"/>
  <c r="T27" i="7"/>
  <c r="U27" i="7"/>
  <c r="V27" i="7"/>
  <c r="W27" i="7"/>
  <c r="D28" i="7"/>
  <c r="E28" i="7"/>
  <c r="F28" i="7"/>
  <c r="G28" i="7"/>
  <c r="H28" i="7"/>
  <c r="I28" i="7"/>
  <c r="J28" i="7"/>
  <c r="K28" i="7"/>
  <c r="L28" i="7"/>
  <c r="M28" i="7"/>
  <c r="N28" i="7"/>
  <c r="O28" i="7"/>
  <c r="P28" i="7"/>
  <c r="Q28" i="7"/>
  <c r="R28" i="7"/>
  <c r="S28" i="7"/>
  <c r="T28" i="7"/>
  <c r="U28" i="7"/>
  <c r="V28" i="7"/>
  <c r="W28" i="7"/>
  <c r="D29" i="7"/>
  <c r="E29" i="7"/>
  <c r="F29" i="7"/>
  <c r="G29" i="7"/>
  <c r="H29" i="7"/>
  <c r="I29" i="7"/>
  <c r="J29" i="7"/>
  <c r="K29" i="7"/>
  <c r="L29" i="7"/>
  <c r="M29" i="7"/>
  <c r="N29" i="7"/>
  <c r="O29" i="7"/>
  <c r="P29" i="7"/>
  <c r="Q29" i="7"/>
  <c r="R29" i="7"/>
  <c r="S29" i="7"/>
  <c r="T29" i="7"/>
  <c r="U29" i="7"/>
  <c r="V29" i="7"/>
  <c r="W29" i="7"/>
  <c r="D30" i="7"/>
  <c r="E30" i="7"/>
  <c r="F30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D32" i="7"/>
  <c r="E32" i="7"/>
  <c r="F32" i="7"/>
  <c r="G32" i="7"/>
  <c r="H32" i="7"/>
  <c r="I32" i="7"/>
  <c r="J32" i="7"/>
  <c r="K32" i="7"/>
  <c r="L32" i="7"/>
  <c r="M32" i="7"/>
  <c r="N32" i="7"/>
  <c r="O32" i="7"/>
  <c r="P32" i="7"/>
  <c r="Q32" i="7"/>
  <c r="R32" i="7"/>
  <c r="S32" i="7"/>
  <c r="T32" i="7"/>
  <c r="U32" i="7"/>
  <c r="V32" i="7"/>
  <c r="W32" i="7"/>
  <c r="D33" i="7"/>
  <c r="E33" i="7"/>
  <c r="F33" i="7"/>
  <c r="G33" i="7"/>
  <c r="H33" i="7"/>
  <c r="I33" i="7"/>
  <c r="J33" i="7"/>
  <c r="K33" i="7"/>
  <c r="L33" i="7"/>
  <c r="M33" i="7"/>
  <c r="N33" i="7"/>
  <c r="O33" i="7"/>
  <c r="P33" i="7"/>
  <c r="Q33" i="7"/>
  <c r="R33" i="7"/>
  <c r="S33" i="7"/>
  <c r="T33" i="7"/>
  <c r="U33" i="7"/>
  <c r="V33" i="7"/>
  <c r="W33" i="7"/>
  <c r="D34" i="7"/>
  <c r="E34" i="7"/>
  <c r="F34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D35" i="7"/>
  <c r="E35" i="7"/>
  <c r="F35" i="7"/>
  <c r="G35" i="7"/>
  <c r="H35" i="7"/>
  <c r="I35" i="7"/>
  <c r="J35" i="7"/>
  <c r="K35" i="7"/>
  <c r="L35" i="7"/>
  <c r="M35" i="7"/>
  <c r="N35" i="7"/>
  <c r="O35" i="7"/>
  <c r="P35" i="7"/>
  <c r="Q35" i="7"/>
  <c r="R35" i="7"/>
  <c r="S35" i="7"/>
  <c r="T35" i="7"/>
  <c r="U35" i="7"/>
  <c r="V35" i="7"/>
  <c r="W35" i="7"/>
  <c r="D36" i="7"/>
  <c r="E36" i="7"/>
  <c r="F36" i="7"/>
  <c r="G36" i="7"/>
  <c r="H36" i="7"/>
  <c r="I36" i="7"/>
  <c r="J36" i="7"/>
  <c r="K36" i="7"/>
  <c r="L36" i="7"/>
  <c r="M36" i="7"/>
  <c r="N36" i="7"/>
  <c r="O36" i="7"/>
  <c r="P36" i="7"/>
  <c r="Q36" i="7"/>
  <c r="R36" i="7"/>
  <c r="S36" i="7"/>
  <c r="T36" i="7"/>
  <c r="U36" i="7"/>
  <c r="V36" i="7"/>
  <c r="W36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U38" i="7"/>
  <c r="V38" i="7"/>
  <c r="W38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R39" i="7"/>
  <c r="S39" i="7"/>
  <c r="T39" i="7"/>
  <c r="U39" i="7"/>
  <c r="V39" i="7"/>
  <c r="W39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D23" i="6"/>
  <c r="E23" i="6"/>
  <c r="F23" i="6"/>
  <c r="G23" i="6"/>
  <c r="H23" i="6"/>
  <c r="I23" i="6"/>
  <c r="J23" i="6"/>
  <c r="K23" i="6"/>
  <c r="L23" i="6"/>
  <c r="M23" i="6"/>
  <c r="N23" i="6"/>
  <c r="O23" i="6"/>
  <c r="P23" i="6"/>
  <c r="Q23" i="6"/>
  <c r="R23" i="6"/>
  <c r="S23" i="6"/>
  <c r="T23" i="6"/>
  <c r="U23" i="6"/>
  <c r="V23" i="6"/>
  <c r="W23" i="6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D25" i="6"/>
  <c r="E25" i="6"/>
  <c r="F25" i="6"/>
  <c r="G25" i="6"/>
  <c r="H25" i="6"/>
  <c r="I25" i="6"/>
  <c r="J25" i="6"/>
  <c r="K25" i="6"/>
  <c r="L25" i="6"/>
  <c r="M25" i="6"/>
  <c r="N25" i="6"/>
  <c r="O25" i="6"/>
  <c r="P25" i="6"/>
  <c r="Q25" i="6"/>
  <c r="R25" i="6"/>
  <c r="S25" i="6"/>
  <c r="T25" i="6"/>
  <c r="U25" i="6"/>
  <c r="V25" i="6"/>
  <c r="W25" i="6"/>
  <c r="D26" i="6"/>
  <c r="E26" i="6"/>
  <c r="F26" i="6"/>
  <c r="G26" i="6"/>
  <c r="H26" i="6"/>
  <c r="I26" i="6"/>
  <c r="J26" i="6"/>
  <c r="K26" i="6"/>
  <c r="L26" i="6"/>
  <c r="M26" i="6"/>
  <c r="N26" i="6"/>
  <c r="O26" i="6"/>
  <c r="P26" i="6"/>
  <c r="Q26" i="6"/>
  <c r="R26" i="6"/>
  <c r="S26" i="6"/>
  <c r="T26" i="6"/>
  <c r="U26" i="6"/>
  <c r="V26" i="6"/>
  <c r="W26" i="6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D29" i="6"/>
  <c r="E29" i="6"/>
  <c r="F29" i="6"/>
  <c r="G29" i="6"/>
  <c r="H29" i="6"/>
  <c r="I29" i="6"/>
  <c r="J29" i="6"/>
  <c r="K29" i="6"/>
  <c r="L29" i="6"/>
  <c r="M29" i="6"/>
  <c r="N29" i="6"/>
  <c r="O29" i="6"/>
  <c r="P29" i="6"/>
  <c r="Q29" i="6"/>
  <c r="R29" i="6"/>
  <c r="S29" i="6"/>
  <c r="T29" i="6"/>
  <c r="U29" i="6"/>
  <c r="V29" i="6"/>
  <c r="W29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D31" i="6"/>
  <c r="E31" i="6"/>
  <c r="F31" i="6"/>
  <c r="G31" i="6"/>
  <c r="H31" i="6"/>
  <c r="I31" i="6"/>
  <c r="J31" i="6"/>
  <c r="K31" i="6"/>
  <c r="L31" i="6"/>
  <c r="M31" i="6"/>
  <c r="N31" i="6"/>
  <c r="O31" i="6"/>
  <c r="P31" i="6"/>
  <c r="Q31" i="6"/>
  <c r="R31" i="6"/>
  <c r="S31" i="6"/>
  <c r="T31" i="6"/>
  <c r="U31" i="6"/>
  <c r="V31" i="6"/>
  <c r="W31" i="6"/>
  <c r="D32" i="6"/>
  <c r="E32" i="6"/>
  <c r="F32" i="6"/>
  <c r="G32" i="6"/>
  <c r="H32" i="6"/>
  <c r="I32" i="6"/>
  <c r="J32" i="6"/>
  <c r="K32" i="6"/>
  <c r="L32" i="6"/>
  <c r="M32" i="6"/>
  <c r="N32" i="6"/>
  <c r="O32" i="6"/>
  <c r="P32" i="6"/>
  <c r="Q32" i="6"/>
  <c r="R32" i="6"/>
  <c r="S32" i="6"/>
  <c r="T32" i="6"/>
  <c r="U32" i="6"/>
  <c r="V32" i="6"/>
  <c r="W32" i="6"/>
  <c r="D33" i="6"/>
  <c r="E33" i="6"/>
  <c r="F33" i="6"/>
  <c r="G33" i="6"/>
  <c r="H33" i="6"/>
  <c r="I33" i="6"/>
  <c r="J33" i="6"/>
  <c r="K33" i="6"/>
  <c r="L33" i="6"/>
  <c r="M33" i="6"/>
  <c r="N33" i="6"/>
  <c r="O33" i="6"/>
  <c r="P33" i="6"/>
  <c r="Q33" i="6"/>
  <c r="R33" i="6"/>
  <c r="S33" i="6"/>
  <c r="T33" i="6"/>
  <c r="U33" i="6"/>
  <c r="V33" i="6"/>
  <c r="W33" i="6"/>
  <c r="D34" i="6"/>
  <c r="E34" i="6"/>
  <c r="F34" i="6"/>
  <c r="G34" i="6"/>
  <c r="H34" i="6"/>
  <c r="I34" i="6"/>
  <c r="J34" i="6"/>
  <c r="K34" i="6"/>
  <c r="L34" i="6"/>
  <c r="M34" i="6"/>
  <c r="N34" i="6"/>
  <c r="O34" i="6"/>
  <c r="P34" i="6"/>
  <c r="Q34" i="6"/>
  <c r="R34" i="6"/>
  <c r="S34" i="6"/>
  <c r="T34" i="6"/>
  <c r="U34" i="6"/>
  <c r="V34" i="6"/>
  <c r="W34" i="6"/>
  <c r="D35" i="6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U35" i="6"/>
  <c r="V35" i="6"/>
  <c r="W35" i="6"/>
  <c r="D36" i="6"/>
  <c r="E36" i="6"/>
  <c r="F36" i="6"/>
  <c r="G36" i="6"/>
  <c r="H36" i="6"/>
  <c r="I36" i="6"/>
  <c r="J36" i="6"/>
  <c r="K36" i="6"/>
  <c r="L36" i="6"/>
  <c r="M36" i="6"/>
  <c r="N36" i="6"/>
  <c r="O36" i="6"/>
  <c r="P36" i="6"/>
  <c r="Q36" i="6"/>
  <c r="R36" i="6"/>
  <c r="S36" i="6"/>
  <c r="T36" i="6"/>
  <c r="U36" i="6"/>
  <c r="V36" i="6"/>
  <c r="W36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W37" i="6"/>
  <c r="D38" i="6"/>
  <c r="E38" i="6"/>
  <c r="F38" i="6"/>
  <c r="G38" i="6"/>
  <c r="H38" i="6"/>
  <c r="I38" i="6"/>
  <c r="J38" i="6"/>
  <c r="K38" i="6"/>
  <c r="L38" i="6"/>
  <c r="M38" i="6"/>
  <c r="N38" i="6"/>
  <c r="O38" i="6"/>
  <c r="P38" i="6"/>
  <c r="Q38" i="6"/>
  <c r="R38" i="6"/>
  <c r="S38" i="6"/>
  <c r="T38" i="6"/>
  <c r="U38" i="6"/>
  <c r="V38" i="6"/>
  <c r="W38" i="6"/>
  <c r="D39" i="6"/>
  <c r="E39" i="6"/>
  <c r="F39" i="6"/>
  <c r="G39" i="6"/>
  <c r="H39" i="6"/>
  <c r="I39" i="6"/>
  <c r="J39" i="6"/>
  <c r="K39" i="6"/>
  <c r="L39" i="6"/>
  <c r="M39" i="6"/>
  <c r="N39" i="6"/>
  <c r="O39" i="6"/>
  <c r="P39" i="6"/>
  <c r="Q39" i="6"/>
  <c r="R39" i="6"/>
  <c r="S39" i="6"/>
  <c r="T39" i="6"/>
  <c r="U39" i="6"/>
  <c r="V39" i="6"/>
  <c r="W39" i="6"/>
  <c r="D40" i="6"/>
  <c r="E40" i="6"/>
  <c r="F40" i="6"/>
  <c r="G40" i="6"/>
  <c r="H40" i="6"/>
  <c r="I40" i="6"/>
  <c r="J40" i="6"/>
  <c r="K40" i="6"/>
  <c r="L40" i="6"/>
  <c r="M40" i="6"/>
  <c r="N40" i="6"/>
  <c r="O40" i="6"/>
  <c r="P40" i="6"/>
  <c r="Q40" i="6"/>
  <c r="R40" i="6"/>
  <c r="S40" i="6"/>
  <c r="T40" i="6"/>
  <c r="U40" i="6"/>
  <c r="V40" i="6"/>
  <c r="W40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D8" i="1"/>
  <c r="I350" i="18"/>
  <c r="J350" i="18"/>
  <c r="K350" i="18"/>
  <c r="L350" i="18"/>
  <c r="M350" i="18"/>
  <c r="N350" i="18"/>
  <c r="O350" i="18"/>
  <c r="P350" i="18"/>
  <c r="Q350" i="18"/>
  <c r="R350" i="18"/>
  <c r="S350" i="18"/>
  <c r="T350" i="18"/>
  <c r="U350" i="18"/>
  <c r="V350" i="18"/>
  <c r="W350" i="18"/>
  <c r="H350" i="18"/>
  <c r="E18" i="14" l="1"/>
  <c r="D19" i="3" s="1"/>
  <c r="G46" i="6"/>
  <c r="F12" i="3" s="1"/>
  <c r="G41" i="7"/>
  <c r="F13" i="3" s="1"/>
  <c r="D17" i="4"/>
  <c r="C10" i="3" s="1"/>
  <c r="H38" i="8"/>
  <c r="X8" i="15"/>
  <c r="X8" i="16"/>
  <c r="E17" i="4"/>
  <c r="D10" i="3" s="1"/>
  <c r="E46" i="6"/>
  <c r="D12" i="3" s="1"/>
  <c r="E41" i="7"/>
  <c r="D13" i="3" s="1"/>
  <c r="X30" i="9"/>
  <c r="E40" i="10"/>
  <c r="D16" i="3" s="1"/>
  <c r="E38" i="11"/>
  <c r="D17" i="3" s="1"/>
  <c r="E18" i="12"/>
  <c r="D18" i="3" s="1"/>
  <c r="E60" i="13"/>
  <c r="D20" i="3" s="1"/>
  <c r="D17" i="2"/>
  <c r="C9" i="3" s="1"/>
  <c r="D23" i="5"/>
  <c r="C11" i="3" s="1"/>
  <c r="D38" i="8"/>
  <c r="C14" i="3" s="1"/>
  <c r="G23" i="5"/>
  <c r="F11" i="3" s="1"/>
  <c r="F41" i="7"/>
  <c r="E13" i="3" s="1"/>
  <c r="F15" i="1"/>
  <c r="E8" i="3" s="1"/>
  <c r="E15" i="1"/>
  <c r="D8" i="3" s="1"/>
  <c r="X11" i="2"/>
  <c r="X15" i="4"/>
  <c r="X22" i="5"/>
  <c r="X32" i="6"/>
  <c r="F18" i="14"/>
  <c r="E19" i="3" s="1"/>
  <c r="X26" i="8"/>
  <c r="G40" i="10"/>
  <c r="F16" i="3" s="1"/>
  <c r="G38" i="11"/>
  <c r="F17" i="3" s="1"/>
  <c r="G18" i="12"/>
  <c r="F18" i="3" s="1"/>
  <c r="X37" i="13"/>
  <c r="F17" i="2"/>
  <c r="E9" i="3" s="1"/>
  <c r="F23" i="5"/>
  <c r="E11" i="3" s="1"/>
  <c r="F17" i="4"/>
  <c r="E10" i="3" s="1"/>
  <c r="E17" i="2"/>
  <c r="D9" i="3" s="1"/>
  <c r="F38" i="8"/>
  <c r="E14" i="3" s="1"/>
  <c r="N38" i="8"/>
  <c r="V38" i="8"/>
  <c r="F46" i="6"/>
  <c r="E12" i="3" s="1"/>
  <c r="E23" i="5"/>
  <c r="D11" i="3" s="1"/>
  <c r="G38" i="8"/>
  <c r="F14" i="3" s="1"/>
  <c r="X57" i="13"/>
  <c r="G20" i="15"/>
  <c r="F21" i="3" s="1"/>
  <c r="X24" i="8"/>
  <c r="F40" i="10"/>
  <c r="E16" i="3" s="1"/>
  <c r="F38" i="11"/>
  <c r="E17" i="3" s="1"/>
  <c r="F18" i="12"/>
  <c r="E18" i="3" s="1"/>
  <c r="F60" i="13"/>
  <c r="E20" i="3" s="1"/>
  <c r="X33" i="13"/>
  <c r="X28" i="10"/>
  <c r="X22" i="11"/>
  <c r="X10" i="11"/>
  <c r="G60" i="13"/>
  <c r="F20" i="3" s="1"/>
  <c r="X41" i="13"/>
  <c r="F20" i="15"/>
  <c r="E21" i="3" s="1"/>
  <c r="F12" i="17"/>
  <c r="E22" i="3" s="1"/>
  <c r="G15" i="1"/>
  <c r="F8" i="3" s="1"/>
  <c r="Y8" i="1"/>
  <c r="X11" i="1"/>
  <c r="D15" i="1"/>
  <c r="C8" i="3" s="1"/>
  <c r="G17" i="2"/>
  <c r="F9" i="3" s="1"/>
  <c r="Y42" i="6"/>
  <c r="E38" i="8"/>
  <c r="D14" i="3" s="1"/>
  <c r="X39" i="9"/>
  <c r="X29" i="13"/>
  <c r="G12" i="17"/>
  <c r="F22" i="3" s="1"/>
  <c r="X13" i="5"/>
  <c r="X9" i="7"/>
  <c r="Y8" i="14"/>
  <c r="Y16" i="14"/>
  <c r="D46" i="6"/>
  <c r="C12" i="3" s="1"/>
  <c r="D41" i="7"/>
  <c r="C13" i="3" s="1"/>
  <c r="X28" i="13"/>
  <c r="X25" i="13"/>
  <c r="X21" i="13"/>
  <c r="X11" i="15"/>
  <c r="X9" i="17"/>
  <c r="X28" i="9"/>
  <c r="X16" i="10"/>
  <c r="X15" i="2"/>
  <c r="G17" i="4"/>
  <c r="F10" i="3" s="1"/>
  <c r="X9" i="4"/>
  <c r="X33" i="9"/>
  <c r="D60" i="13"/>
  <c r="C20" i="3" s="1"/>
  <c r="X26" i="9"/>
  <c r="X23" i="9"/>
  <c r="X12" i="12"/>
  <c r="Y21" i="13"/>
  <c r="X19" i="9"/>
  <c r="X36" i="10"/>
  <c r="X8" i="1"/>
  <c r="Y11" i="1"/>
  <c r="Y12" i="4"/>
  <c r="Y39" i="9"/>
  <c r="X34" i="9"/>
  <c r="X21" i="10"/>
  <c r="X17" i="14"/>
  <c r="X49" i="13"/>
  <c r="Y8" i="15"/>
  <c r="Y8" i="17"/>
  <c r="E29" i="16"/>
  <c r="D23" i="3" s="1"/>
  <c r="X11" i="9"/>
  <c r="X13" i="4"/>
  <c r="Y33" i="9"/>
  <c r="X22" i="9"/>
  <c r="X10" i="9"/>
  <c r="X30" i="10"/>
  <c r="X30" i="11"/>
  <c r="Y25" i="13"/>
  <c r="F29" i="16"/>
  <c r="E23" i="3" s="1"/>
  <c r="E20" i="15"/>
  <c r="D21" i="3" s="1"/>
  <c r="Y14" i="1"/>
  <c r="Y12" i="1"/>
  <c r="Y10" i="1"/>
  <c r="X17" i="5"/>
  <c r="Y8" i="6"/>
  <c r="Y9" i="6"/>
  <c r="Y12" i="6"/>
  <c r="Y16" i="6"/>
  <c r="Y17" i="6"/>
  <c r="Y21" i="6"/>
  <c r="X29" i="7"/>
  <c r="X32" i="8"/>
  <c r="X29" i="8"/>
  <c r="X37" i="9"/>
  <c r="X36" i="9"/>
  <c r="X35" i="9"/>
  <c r="Y31" i="9"/>
  <c r="Y25" i="9"/>
  <c r="X24" i="10"/>
  <c r="X14" i="14"/>
  <c r="X14" i="13"/>
  <c r="G29" i="16"/>
  <c r="F23" i="3" s="1"/>
  <c r="D20" i="15"/>
  <c r="C21" i="3" s="1"/>
  <c r="X12" i="1"/>
  <c r="X10" i="1"/>
  <c r="Y20" i="5"/>
  <c r="Y26" i="6"/>
  <c r="X16" i="8"/>
  <c r="X14" i="8"/>
  <c r="X12" i="8"/>
  <c r="X10" i="8"/>
  <c r="Y35" i="9"/>
  <c r="X32" i="9"/>
  <c r="X12" i="10"/>
  <c r="X10" i="10"/>
  <c r="Y37" i="13"/>
  <c r="X32" i="13"/>
  <c r="Y29" i="13"/>
  <c r="G41" i="9"/>
  <c r="F15" i="3" s="1"/>
  <c r="X44" i="6"/>
  <c r="X29" i="9"/>
  <c r="Y27" i="9"/>
  <c r="Y23" i="9"/>
  <c r="Y19" i="9"/>
  <c r="Y18" i="9"/>
  <c r="Y11" i="9"/>
  <c r="X20" i="10"/>
  <c r="X18" i="11"/>
  <c r="X10" i="17"/>
  <c r="X9" i="1"/>
  <c r="Y17" i="5"/>
  <c r="X17" i="6"/>
  <c r="X25" i="9"/>
  <c r="X24" i="9"/>
  <c r="X15" i="9"/>
  <c r="X12" i="9"/>
  <c r="X40" i="9"/>
  <c r="X33" i="11"/>
  <c r="X16" i="12"/>
  <c r="E12" i="17"/>
  <c r="D22" i="3" s="1"/>
  <c r="X14" i="1"/>
  <c r="X13" i="1"/>
  <c r="Y13" i="1"/>
  <c r="Y9" i="1"/>
  <c r="X21" i="5"/>
  <c r="X35" i="8"/>
  <c r="X38" i="9"/>
  <c r="Y17" i="9"/>
  <c r="Y13" i="9"/>
  <c r="X14" i="11"/>
  <c r="X13" i="11"/>
  <c r="X11" i="14"/>
  <c r="X12" i="14"/>
  <c r="X15" i="14"/>
  <c r="X8" i="13"/>
  <c r="X11" i="13"/>
  <c r="X12" i="13"/>
  <c r="X16" i="13"/>
  <c r="X19" i="15"/>
  <c r="X17" i="15"/>
  <c r="X13" i="15"/>
  <c r="X9" i="15"/>
  <c r="D29" i="16"/>
  <c r="C23" i="3" s="1"/>
  <c r="D41" i="9"/>
  <c r="C15" i="3" s="1"/>
  <c r="X10" i="16"/>
  <c r="Y23" i="16"/>
  <c r="Y11" i="16"/>
  <c r="Y15" i="2"/>
  <c r="X20" i="6"/>
  <c r="X11" i="12"/>
  <c r="Y12" i="14"/>
  <c r="Y17" i="14"/>
  <c r="Y9" i="13"/>
  <c r="Y17" i="13"/>
  <c r="X13" i="2"/>
  <c r="X9" i="2"/>
  <c r="X12" i="4"/>
  <c r="X10" i="4"/>
  <c r="X8" i="5"/>
  <c r="X12" i="5"/>
  <c r="X14" i="5"/>
  <c r="X16" i="5"/>
  <c r="Y18" i="5"/>
  <c r="Y10" i="6"/>
  <c r="Y14" i="6"/>
  <c r="Y18" i="6"/>
  <c r="Y22" i="6"/>
  <c r="Y43" i="6"/>
  <c r="X41" i="6"/>
  <c r="Y30" i="6"/>
  <c r="X37" i="7"/>
  <c r="X34" i="7"/>
  <c r="Y12" i="7"/>
  <c r="Y11" i="7"/>
  <c r="X40" i="7"/>
  <c r="X20" i="8"/>
  <c r="X31" i="9"/>
  <c r="Y29" i="9"/>
  <c r="X14" i="9"/>
  <c r="Y16" i="12"/>
  <c r="Y13" i="12"/>
  <c r="X28" i="6"/>
  <c r="Y9" i="14"/>
  <c r="Y16" i="2"/>
  <c r="Y12" i="2"/>
  <c r="X8" i="4"/>
  <c r="Y15" i="4"/>
  <c r="Y10" i="4"/>
  <c r="Y8" i="5"/>
  <c r="Y9" i="5"/>
  <c r="Y12" i="5"/>
  <c r="Y13" i="5"/>
  <c r="Y16" i="5"/>
  <c r="X20" i="5"/>
  <c r="Y34" i="6"/>
  <c r="Y39" i="7"/>
  <c r="X21" i="7"/>
  <c r="X18" i="7"/>
  <c r="X13" i="7"/>
  <c r="X28" i="8"/>
  <c r="Y22" i="8"/>
  <c r="Y26" i="10"/>
  <c r="Y13" i="11"/>
  <c r="X17" i="12"/>
  <c r="Y14" i="4"/>
  <c r="X21" i="6"/>
  <c r="X22" i="6"/>
  <c r="X16" i="7"/>
  <c r="Y13" i="14"/>
  <c r="X14" i="2"/>
  <c r="X10" i="2"/>
  <c r="Y8" i="4"/>
  <c r="Y13" i="4"/>
  <c r="Y19" i="5"/>
  <c r="Y44" i="6"/>
  <c r="X36" i="6"/>
  <c r="Y27" i="6"/>
  <c r="X25" i="6"/>
  <c r="Y24" i="7"/>
  <c r="Y16" i="7"/>
  <c r="Y31" i="8"/>
  <c r="X27" i="9"/>
  <c r="Y21" i="9"/>
  <c r="Y35" i="10"/>
  <c r="Y11" i="2"/>
  <c r="X18" i="6"/>
  <c r="X28" i="7"/>
  <c r="Y13" i="13"/>
  <c r="Y14" i="2"/>
  <c r="Y13" i="2"/>
  <c r="Y10" i="2"/>
  <c r="Y9" i="2"/>
  <c r="Y16" i="4"/>
  <c r="Y11" i="4"/>
  <c r="X18" i="5"/>
  <c r="X10" i="6"/>
  <c r="X11" i="6"/>
  <c r="X14" i="6"/>
  <c r="X15" i="6"/>
  <c r="X19" i="6"/>
  <c r="Y38" i="6"/>
  <c r="X25" i="7"/>
  <c r="X17" i="7"/>
  <c r="X36" i="8"/>
  <c r="X20" i="9"/>
  <c r="Y15" i="9"/>
  <c r="X39" i="10"/>
  <c r="X32" i="10"/>
  <c r="X24" i="11"/>
  <c r="Y22" i="11"/>
  <c r="X9" i="6"/>
  <c r="X12" i="6"/>
  <c r="Y20" i="6"/>
  <c r="X40" i="6"/>
  <c r="X34" i="6"/>
  <c r="Y32" i="6"/>
  <c r="X33" i="7"/>
  <c r="Y29" i="7"/>
  <c r="Y21" i="7"/>
  <c r="X16" i="9"/>
  <c r="X45" i="13"/>
  <c r="Y22" i="5"/>
  <c r="X16" i="6"/>
  <c r="X27" i="6"/>
  <c r="Y25" i="6"/>
  <c r="Y31" i="7"/>
  <c r="Y17" i="10"/>
  <c r="X10" i="5"/>
  <c r="X11" i="5"/>
  <c r="X15" i="5"/>
  <c r="X8" i="2"/>
  <c r="Y10" i="5"/>
  <c r="Y11" i="5"/>
  <c r="Y14" i="5"/>
  <c r="Y15" i="5"/>
  <c r="X19" i="5"/>
  <c r="Y45" i="6"/>
  <c r="X43" i="6"/>
  <c r="Y34" i="7"/>
  <c r="Y9" i="7"/>
  <c r="X18" i="9"/>
  <c r="X34" i="11"/>
  <c r="X26" i="11"/>
  <c r="Y47" i="13"/>
  <c r="Y46" i="13"/>
  <c r="X8" i="6"/>
  <c r="X13" i="6"/>
  <c r="Y33" i="7"/>
  <c r="X16" i="2"/>
  <c r="X12" i="2"/>
  <c r="Y9" i="4"/>
  <c r="Y13" i="6"/>
  <c r="Y8" i="2"/>
  <c r="X16" i="4"/>
  <c r="X14" i="4"/>
  <c r="X11" i="4"/>
  <c r="X9" i="5"/>
  <c r="Y21" i="5"/>
  <c r="Y11" i="6"/>
  <c r="Y15" i="6"/>
  <c r="Y19" i="6"/>
  <c r="X45" i="6"/>
  <c r="X24" i="6"/>
  <c r="P38" i="8"/>
  <c r="T38" i="8"/>
  <c r="L38" i="8"/>
  <c r="Y37" i="9"/>
  <c r="Y12" i="10"/>
  <c r="Y36" i="11"/>
  <c r="Y35" i="11"/>
  <c r="X53" i="13"/>
  <c r="X51" i="13"/>
  <c r="X34" i="13"/>
  <c r="Y33" i="13"/>
  <c r="Y32" i="13"/>
  <c r="Y23" i="13"/>
  <c r="Y22" i="13"/>
  <c r="Y20" i="16"/>
  <c r="Y16" i="16"/>
  <c r="Y12" i="16"/>
  <c r="Y37" i="6"/>
  <c r="X35" i="6"/>
  <c r="Y33" i="6"/>
  <c r="X39" i="7"/>
  <c r="Y36" i="7"/>
  <c r="X30" i="7"/>
  <c r="Y27" i="7"/>
  <c r="Y22" i="7"/>
  <c r="Y17" i="7"/>
  <c r="X15" i="7"/>
  <c r="X10" i="7"/>
  <c r="Y40" i="7"/>
  <c r="Y36" i="8"/>
  <c r="X31" i="8"/>
  <c r="Y27" i="8"/>
  <c r="X22" i="8"/>
  <c r="Y18" i="8"/>
  <c r="Y14" i="8"/>
  <c r="U38" i="8"/>
  <c r="M38" i="8"/>
  <c r="Y10" i="8"/>
  <c r="X17" i="9"/>
  <c r="X35" i="10"/>
  <c r="Y31" i="10"/>
  <c r="X26" i="10"/>
  <c r="Y22" i="10"/>
  <c r="X17" i="10"/>
  <c r="Y13" i="10"/>
  <c r="X9" i="10"/>
  <c r="X35" i="11"/>
  <c r="Y32" i="11"/>
  <c r="Y31" i="11"/>
  <c r="X29" i="11"/>
  <c r="X20" i="11"/>
  <c r="Y18" i="11"/>
  <c r="Y9" i="11"/>
  <c r="X8" i="12"/>
  <c r="X13" i="12"/>
  <c r="Y12" i="12"/>
  <c r="Y9" i="12"/>
  <c r="X9" i="14"/>
  <c r="X13" i="14"/>
  <c r="X56" i="13"/>
  <c r="X47" i="13"/>
  <c r="Y43" i="13"/>
  <c r="Y42" i="13"/>
  <c r="X30" i="13"/>
  <c r="X23" i="13"/>
  <c r="Y17" i="15"/>
  <c r="Y13" i="15"/>
  <c r="X11" i="17"/>
  <c r="X9" i="16"/>
  <c r="Y25" i="16"/>
  <c r="Y39" i="6"/>
  <c r="X37" i="6"/>
  <c r="X30" i="6"/>
  <c r="Y28" i="6"/>
  <c r="Y23" i="6"/>
  <c r="X35" i="7"/>
  <c r="Y32" i="7"/>
  <c r="X26" i="7"/>
  <c r="X24" i="7"/>
  <c r="Y18" i="7"/>
  <c r="Y32" i="8"/>
  <c r="X27" i="8"/>
  <c r="Y23" i="8"/>
  <c r="X18" i="8"/>
  <c r="X37" i="8"/>
  <c r="Y36" i="10"/>
  <c r="X31" i="10"/>
  <c r="Y27" i="10"/>
  <c r="X22" i="10"/>
  <c r="Y18" i="10"/>
  <c r="X13" i="10"/>
  <c r="Y9" i="10"/>
  <c r="X8" i="11"/>
  <c r="Y37" i="11"/>
  <c r="X31" i="11"/>
  <c r="Y28" i="11"/>
  <c r="Y27" i="11"/>
  <c r="X25" i="11"/>
  <c r="Y19" i="11"/>
  <c r="X16" i="11"/>
  <c r="Y14" i="11"/>
  <c r="Y8" i="12"/>
  <c r="X9" i="12"/>
  <c r="Y11" i="14"/>
  <c r="Y15" i="14"/>
  <c r="X58" i="13"/>
  <c r="Y57" i="13"/>
  <c r="Y56" i="13"/>
  <c r="X52" i="13"/>
  <c r="X43" i="13"/>
  <c r="Y39" i="13"/>
  <c r="Y38" i="13"/>
  <c r="Y28" i="13"/>
  <c r="Y19" i="13"/>
  <c r="Y18" i="13"/>
  <c r="X16" i="15"/>
  <c r="Y9" i="15"/>
  <c r="X8" i="17"/>
  <c r="X25" i="16"/>
  <c r="Y21" i="16"/>
  <c r="Y17" i="16"/>
  <c r="Y13" i="16"/>
  <c r="X31" i="6"/>
  <c r="Y29" i="6"/>
  <c r="Y8" i="7"/>
  <c r="X31" i="7"/>
  <c r="Y28" i="7"/>
  <c r="Y23" i="7"/>
  <c r="X20" i="7"/>
  <c r="Y13" i="7"/>
  <c r="X11" i="7"/>
  <c r="Y33" i="8"/>
  <c r="Y28" i="8"/>
  <c r="X23" i="8"/>
  <c r="Y19" i="8"/>
  <c r="Y15" i="8"/>
  <c r="W38" i="8"/>
  <c r="Y11" i="8"/>
  <c r="S38" i="8"/>
  <c r="Y37" i="8"/>
  <c r="X8" i="9"/>
  <c r="X21" i="9"/>
  <c r="X9" i="9"/>
  <c r="X8" i="10"/>
  <c r="Y37" i="10"/>
  <c r="X33" i="10"/>
  <c r="Y32" i="10"/>
  <c r="X27" i="10"/>
  <c r="Y23" i="10"/>
  <c r="X18" i="10"/>
  <c r="Y14" i="10"/>
  <c r="Y8" i="11"/>
  <c r="Y33" i="11"/>
  <c r="X27" i="11"/>
  <c r="Y24" i="11"/>
  <c r="Y23" i="11"/>
  <c r="X21" i="11"/>
  <c r="Y15" i="11"/>
  <c r="X12" i="11"/>
  <c r="Y10" i="11"/>
  <c r="X10" i="14"/>
  <c r="X10" i="13"/>
  <c r="X54" i="13"/>
  <c r="Y53" i="13"/>
  <c r="Y52" i="13"/>
  <c r="X48" i="13"/>
  <c r="X39" i="13"/>
  <c r="Y35" i="13"/>
  <c r="Y34" i="13"/>
  <c r="X26" i="13"/>
  <c r="X24" i="13"/>
  <c r="X19" i="13"/>
  <c r="Y18" i="15"/>
  <c r="Y14" i="15"/>
  <c r="X10" i="15"/>
  <c r="Y9" i="17"/>
  <c r="Y26" i="16"/>
  <c r="X21" i="16"/>
  <c r="X17" i="16"/>
  <c r="X13" i="16"/>
  <c r="X42" i="6"/>
  <c r="Y40" i="6"/>
  <c r="Y35" i="6"/>
  <c r="X33" i="6"/>
  <c r="X26" i="6"/>
  <c r="Y24" i="6"/>
  <c r="X8" i="7"/>
  <c r="Y38" i="7"/>
  <c r="X27" i="7"/>
  <c r="X22" i="7"/>
  <c r="Y19" i="7"/>
  <c r="Y14" i="7"/>
  <c r="J38" i="8"/>
  <c r="R38" i="8"/>
  <c r="X33" i="8"/>
  <c r="Y29" i="8"/>
  <c r="X25" i="8"/>
  <c r="Y24" i="8"/>
  <c r="X19" i="8"/>
  <c r="X17" i="8"/>
  <c r="Y8" i="9"/>
  <c r="Y8" i="10"/>
  <c r="X37" i="10"/>
  <c r="Y33" i="10"/>
  <c r="Y28" i="10"/>
  <c r="X23" i="10"/>
  <c r="Y19" i="10"/>
  <c r="X14" i="10"/>
  <c r="Y10" i="10"/>
  <c r="Y29" i="11"/>
  <c r="X23" i="11"/>
  <c r="Y20" i="11"/>
  <c r="X17" i="11"/>
  <c r="Y11" i="11"/>
  <c r="Y14" i="12"/>
  <c r="Y10" i="14"/>
  <c r="Y14" i="14"/>
  <c r="Y8" i="13"/>
  <c r="Y11" i="13"/>
  <c r="Y12" i="13"/>
  <c r="Y15" i="13"/>
  <c r="Y16" i="13"/>
  <c r="X50" i="13"/>
  <c r="Y49" i="13"/>
  <c r="Y48" i="13"/>
  <c r="X44" i="13"/>
  <c r="X35" i="13"/>
  <c r="Y31" i="13"/>
  <c r="Y30" i="13"/>
  <c r="Y24" i="13"/>
  <c r="X18" i="15"/>
  <c r="X14" i="15"/>
  <c r="Y10" i="15"/>
  <c r="Y8" i="16"/>
  <c r="Y9" i="16"/>
  <c r="Y10" i="16"/>
  <c r="X28" i="16"/>
  <c r="X26" i="16"/>
  <c r="X24" i="16"/>
  <c r="Y22" i="16"/>
  <c r="Y18" i="16"/>
  <c r="Y14" i="16"/>
  <c r="Y40" i="9"/>
  <c r="Y38" i="9"/>
  <c r="Y34" i="9"/>
  <c r="Y30" i="9"/>
  <c r="Y26" i="9"/>
  <c r="Y22" i="9"/>
  <c r="Y20" i="9"/>
  <c r="Y14" i="9"/>
  <c r="Y34" i="8"/>
  <c r="Y25" i="8"/>
  <c r="Y20" i="8"/>
  <c r="Y16" i="8"/>
  <c r="Q38" i="8"/>
  <c r="Y12" i="8"/>
  <c r="Y38" i="10"/>
  <c r="Y29" i="10"/>
  <c r="Y24" i="10"/>
  <c r="X19" i="10"/>
  <c r="Y15" i="10"/>
  <c r="X36" i="11"/>
  <c r="Y34" i="11"/>
  <c r="Y25" i="11"/>
  <c r="X19" i="11"/>
  <c r="Y16" i="11"/>
  <c r="X14" i="12"/>
  <c r="Y10" i="12"/>
  <c r="Y59" i="13"/>
  <c r="Y58" i="13"/>
  <c r="X46" i="13"/>
  <c r="Y45" i="13"/>
  <c r="Y44" i="13"/>
  <c r="X40" i="13"/>
  <c r="X31" i="13"/>
  <c r="X22" i="13"/>
  <c r="X20" i="13"/>
  <c r="Y19" i="15"/>
  <c r="Y15" i="15"/>
  <c r="Y10" i="17"/>
  <c r="Y27" i="16"/>
  <c r="X22" i="16"/>
  <c r="X20" i="16"/>
  <c r="X18" i="16"/>
  <c r="X16" i="16"/>
  <c r="X14" i="16"/>
  <c r="X12" i="16"/>
  <c r="X38" i="6"/>
  <c r="Y36" i="6"/>
  <c r="Y31" i="6"/>
  <c r="X29" i="6"/>
  <c r="X36" i="7"/>
  <c r="Y30" i="7"/>
  <c r="Y25" i="7"/>
  <c r="X23" i="7"/>
  <c r="Y20" i="7"/>
  <c r="Y15" i="7"/>
  <c r="Y10" i="7"/>
  <c r="X8" i="8"/>
  <c r="X34" i="8"/>
  <c r="Y30" i="8"/>
  <c r="Y21" i="8"/>
  <c r="X15" i="8"/>
  <c r="X13" i="8"/>
  <c r="X11" i="8"/>
  <c r="X9" i="8"/>
  <c r="X13" i="9"/>
  <c r="Y9" i="9"/>
  <c r="X38" i="10"/>
  <c r="Y34" i="10"/>
  <c r="X29" i="10"/>
  <c r="Y25" i="10"/>
  <c r="Y20" i="10"/>
  <c r="X15" i="10"/>
  <c r="Y11" i="10"/>
  <c r="X32" i="11"/>
  <c r="Y30" i="11"/>
  <c r="Y21" i="11"/>
  <c r="X15" i="11"/>
  <c r="Y12" i="11"/>
  <c r="X9" i="11"/>
  <c r="Y15" i="12"/>
  <c r="X10" i="12"/>
  <c r="Y10" i="13"/>
  <c r="Y14" i="13"/>
  <c r="X59" i="13"/>
  <c r="Y55" i="13"/>
  <c r="Y54" i="13"/>
  <c r="X42" i="13"/>
  <c r="Y41" i="13"/>
  <c r="Y40" i="13"/>
  <c r="X36" i="13"/>
  <c r="Y27" i="13"/>
  <c r="Y26" i="13"/>
  <c r="Y20" i="13"/>
  <c r="X15" i="15"/>
  <c r="X12" i="15"/>
  <c r="Y11" i="15"/>
  <c r="Y11" i="17"/>
  <c r="X27" i="16"/>
  <c r="Y19" i="16"/>
  <c r="Y15" i="16"/>
  <c r="Y41" i="6"/>
  <c r="X39" i="6"/>
  <c r="X23" i="6"/>
  <c r="X38" i="7"/>
  <c r="Y37" i="7"/>
  <c r="Y35" i="7"/>
  <c r="X32" i="7"/>
  <c r="Y26" i="7"/>
  <c r="X19" i="7"/>
  <c r="X14" i="7"/>
  <c r="X12" i="7"/>
  <c r="Y8" i="8"/>
  <c r="Y35" i="8"/>
  <c r="X30" i="8"/>
  <c r="Y26" i="8"/>
  <c r="X21" i="8"/>
  <c r="Y17" i="8"/>
  <c r="Y13" i="8"/>
  <c r="Y16" i="9"/>
  <c r="Y39" i="10"/>
  <c r="X34" i="10"/>
  <c r="Y30" i="10"/>
  <c r="X25" i="10"/>
  <c r="Y21" i="10"/>
  <c r="Y16" i="10"/>
  <c r="X11" i="10"/>
  <c r="X37" i="11"/>
  <c r="X28" i="11"/>
  <c r="Y26" i="11"/>
  <c r="Y17" i="11"/>
  <c r="X11" i="11"/>
  <c r="Y17" i="12"/>
  <c r="X15" i="12"/>
  <c r="Y11" i="12"/>
  <c r="X8" i="14"/>
  <c r="X16" i="14"/>
  <c r="X9" i="13"/>
  <c r="X13" i="13"/>
  <c r="X15" i="13"/>
  <c r="X17" i="13"/>
  <c r="X55" i="13"/>
  <c r="Y51" i="13"/>
  <c r="Y50" i="13"/>
  <c r="X38" i="13"/>
  <c r="Y36" i="13"/>
  <c r="X27" i="13"/>
  <c r="X18" i="13"/>
  <c r="Y16" i="15"/>
  <c r="Y12" i="15"/>
  <c r="X11" i="16"/>
  <c r="Y28" i="16"/>
  <c r="Y24" i="16"/>
  <c r="X23" i="16"/>
  <c r="X19" i="16"/>
  <c r="X15" i="16"/>
  <c r="Y24" i="9"/>
  <c r="Y28" i="9"/>
  <c r="Y10" i="9"/>
  <c r="Y32" i="9"/>
  <c r="Y36" i="9"/>
  <c r="Y12" i="9"/>
  <c r="K38" i="8"/>
  <c r="Y9" i="8"/>
  <c r="I38" i="8"/>
  <c r="O38" i="8"/>
  <c r="F24" i="3" l="1"/>
  <c r="E24" i="3"/>
  <c r="D24" i="3"/>
  <c r="C24" i="3"/>
  <c r="X38" i="8"/>
  <c r="Y38" i="8"/>
  <c r="AI14" i="5"/>
  <c r="AI21" i="5"/>
  <c r="AG10" i="15"/>
  <c r="AI13" i="5"/>
  <c r="AI8" i="5"/>
  <c r="AG18" i="15"/>
  <c r="AI10" i="5"/>
  <c r="AI18" i="5"/>
  <c r="AG9" i="15"/>
  <c r="AG19" i="15"/>
  <c r="AH19" i="15"/>
  <c r="AJ9" i="5"/>
  <c r="AJ10" i="5"/>
  <c r="AJ11" i="5"/>
  <c r="AJ12" i="5"/>
  <c r="AJ13" i="5"/>
  <c r="AJ14" i="5"/>
  <c r="AJ15" i="5"/>
  <c r="AJ16" i="5"/>
  <c r="AJ17" i="5"/>
  <c r="AJ18" i="5"/>
  <c r="AI19" i="5"/>
  <c r="AJ19" i="5"/>
  <c r="AJ20" i="5"/>
  <c r="AJ21" i="5"/>
  <c r="AJ22" i="5"/>
  <c r="AJ8" i="5"/>
  <c r="O18" i="12" l="1"/>
  <c r="M41" i="7"/>
  <c r="S41" i="7"/>
  <c r="K18" i="12"/>
  <c r="AH13" i="15"/>
  <c r="AG13" i="15"/>
  <c r="AH17" i="15"/>
  <c r="AG17" i="15"/>
  <c r="AG15" i="15"/>
  <c r="AG14" i="15"/>
  <c r="AG12" i="15"/>
  <c r="AH10" i="15"/>
  <c r="V41" i="7"/>
  <c r="U41" i="7"/>
  <c r="AI12" i="5"/>
  <c r="AI17" i="5"/>
  <c r="AI20" i="5"/>
  <c r="AI16" i="5"/>
  <c r="AI22" i="5"/>
  <c r="H41" i="7"/>
  <c r="R41" i="7"/>
  <c r="W41" i="7"/>
  <c r="P41" i="7"/>
  <c r="K41" i="7"/>
  <c r="N41" i="7"/>
  <c r="O41" i="7"/>
  <c r="W18" i="12"/>
  <c r="J41" i="7"/>
  <c r="P40" i="10"/>
  <c r="M18" i="12"/>
  <c r="R18" i="12"/>
  <c r="H18" i="12"/>
  <c r="T18" i="12"/>
  <c r="U18" i="12"/>
  <c r="L18" i="12"/>
  <c r="N18" i="12"/>
  <c r="T41" i="7"/>
  <c r="V18" i="12"/>
  <c r="L41" i="7"/>
  <c r="P18" i="12"/>
  <c r="J18" i="12"/>
  <c r="X18" i="12"/>
  <c r="X41" i="7"/>
  <c r="S18" i="12"/>
  <c r="Q18" i="12"/>
  <c r="AI9" i="5"/>
  <c r="AH9" i="15"/>
  <c r="AI15" i="5"/>
  <c r="AH18" i="15"/>
  <c r="AG16" i="15"/>
  <c r="AH11" i="15"/>
  <c r="AG11" i="15"/>
  <c r="AI11" i="5"/>
  <c r="Q41" i="7"/>
  <c r="J18" i="14"/>
  <c r="I19" i="3" s="1"/>
  <c r="L18" i="14"/>
  <c r="K19" i="3" s="1"/>
  <c r="N18" i="14"/>
  <c r="M19" i="3" s="1"/>
  <c r="P18" i="14"/>
  <c r="O19" i="3" s="1"/>
  <c r="R18" i="14"/>
  <c r="Q19" i="3" s="1"/>
  <c r="T18" i="14"/>
  <c r="S19" i="3" s="1"/>
  <c r="V18" i="14"/>
  <c r="U19" i="3" s="1"/>
  <c r="L38" i="11"/>
  <c r="K17" i="3" s="1"/>
  <c r="N38" i="11"/>
  <c r="M17" i="3" s="1"/>
  <c r="P38" i="11"/>
  <c r="O17" i="3" s="1"/>
  <c r="R38" i="11"/>
  <c r="Q17" i="3" s="1"/>
  <c r="T38" i="11"/>
  <c r="S17" i="3" s="1"/>
  <c r="V38" i="11"/>
  <c r="U17" i="3" s="1"/>
  <c r="J41" i="9"/>
  <c r="I15" i="3" s="1"/>
  <c r="L41" i="9"/>
  <c r="K15" i="3" s="1"/>
  <c r="N41" i="9"/>
  <c r="M15" i="3" s="1"/>
  <c r="P41" i="9"/>
  <c r="O15" i="3" s="1"/>
  <c r="R41" i="9"/>
  <c r="Q15" i="3" s="1"/>
  <c r="T41" i="9"/>
  <c r="S15" i="3" s="1"/>
  <c r="V41" i="9"/>
  <c r="U15" i="3" s="1"/>
  <c r="J29" i="16"/>
  <c r="I23" i="3" s="1"/>
  <c r="L29" i="16"/>
  <c r="K23" i="3" s="1"/>
  <c r="N29" i="16"/>
  <c r="M23" i="3" s="1"/>
  <c r="P29" i="16"/>
  <c r="O23" i="3" s="1"/>
  <c r="R29" i="16"/>
  <c r="Q23" i="3" s="1"/>
  <c r="T29" i="16"/>
  <c r="S23" i="3" s="1"/>
  <c r="V29" i="16"/>
  <c r="U23" i="3" s="1"/>
  <c r="H29" i="16"/>
  <c r="G23" i="3" s="1"/>
  <c r="A2" i="16"/>
  <c r="A1" i="16"/>
  <c r="J20" i="15"/>
  <c r="I21" i="3" s="1"/>
  <c r="L20" i="15"/>
  <c r="K21" i="3" s="1"/>
  <c r="N20" i="15"/>
  <c r="M21" i="3" s="1"/>
  <c r="P20" i="15"/>
  <c r="O21" i="3" s="1"/>
  <c r="R20" i="15"/>
  <c r="Q21" i="3" s="1"/>
  <c r="T20" i="15"/>
  <c r="S21" i="3" s="1"/>
  <c r="V20" i="15"/>
  <c r="U21" i="3" s="1"/>
  <c r="H20" i="15"/>
  <c r="G21" i="3" s="1"/>
  <c r="A2" i="15"/>
  <c r="A1" i="15"/>
  <c r="L12" i="17"/>
  <c r="K22" i="3" s="1"/>
  <c r="N12" i="17"/>
  <c r="M22" i="3" s="1"/>
  <c r="P12" i="17"/>
  <c r="O22" i="3" s="1"/>
  <c r="R12" i="17"/>
  <c r="Q22" i="3" s="1"/>
  <c r="T12" i="17"/>
  <c r="S22" i="3" s="1"/>
  <c r="V12" i="17"/>
  <c r="U22" i="3" s="1"/>
  <c r="A2" i="17"/>
  <c r="A1" i="17"/>
  <c r="AH16" i="15" l="1"/>
  <c r="AH12" i="15"/>
  <c r="AH14" i="15"/>
  <c r="AH15" i="15"/>
  <c r="AH8" i="15"/>
  <c r="AG8" i="15"/>
  <c r="I41" i="7"/>
  <c r="Y41" i="7"/>
  <c r="Y18" i="12"/>
  <c r="I18" i="12"/>
  <c r="M29" i="16"/>
  <c r="L23" i="3" s="1"/>
  <c r="X29" i="16"/>
  <c r="W23" i="3" s="1"/>
  <c r="X20" i="15"/>
  <c r="W21" i="3" s="1"/>
  <c r="K12" i="17"/>
  <c r="J22" i="3" s="1"/>
  <c r="W12" i="17"/>
  <c r="V22" i="3" s="1"/>
  <c r="S12" i="17"/>
  <c r="R22" i="3" s="1"/>
  <c r="U12" i="17"/>
  <c r="T22" i="3" s="1"/>
  <c r="M12" i="17"/>
  <c r="L22" i="3" s="1"/>
  <c r="Q12" i="17"/>
  <c r="P22" i="3" s="1"/>
  <c r="I20" i="15"/>
  <c r="H21" i="3" s="1"/>
  <c r="J12" i="17"/>
  <c r="I22" i="3" s="1"/>
  <c r="H12" i="17"/>
  <c r="G22" i="3" s="1"/>
  <c r="S29" i="16"/>
  <c r="R23" i="3" s="1"/>
  <c r="U29" i="16"/>
  <c r="T23" i="3" s="1"/>
  <c r="I29" i="16"/>
  <c r="H23" i="3" s="1"/>
  <c r="W29" i="16"/>
  <c r="V23" i="3" s="1"/>
  <c r="Q20" i="15"/>
  <c r="P21" i="3" s="1"/>
  <c r="U20" i="15"/>
  <c r="T21" i="3" s="1"/>
  <c r="K20" i="15"/>
  <c r="J21" i="3" s="1"/>
  <c r="S20" i="15"/>
  <c r="R21" i="3" s="1"/>
  <c r="W20" i="15"/>
  <c r="V21" i="3" s="1"/>
  <c r="O29" i="16"/>
  <c r="N23" i="3" s="1"/>
  <c r="M20" i="15"/>
  <c r="L21" i="3" s="1"/>
  <c r="K29" i="16"/>
  <c r="J23" i="3" s="1"/>
  <c r="Q29" i="16"/>
  <c r="P23" i="3" s="1"/>
  <c r="O12" i="17"/>
  <c r="N22" i="3" s="1"/>
  <c r="O20" i="15"/>
  <c r="N21" i="3" s="1"/>
  <c r="I12" i="17"/>
  <c r="H22" i="3" s="1"/>
  <c r="X12" i="17"/>
  <c r="W22" i="3" s="1"/>
  <c r="J38" i="11"/>
  <c r="I17" i="3" s="1"/>
  <c r="O16" i="3"/>
  <c r="Y29" i="16" l="1"/>
  <c r="X23" i="3" s="1"/>
  <c r="Y12" i="17"/>
  <c r="X22" i="3" s="1"/>
  <c r="Y20" i="15"/>
  <c r="X21" i="3" s="1"/>
  <c r="P46" i="6" l="1"/>
  <c r="O12" i="3" s="1"/>
  <c r="A2" i="1" l="1"/>
  <c r="A1" i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A2" i="12"/>
  <c r="A1" i="12"/>
  <c r="A2" i="14"/>
  <c r="A1" i="14"/>
  <c r="A2" i="13"/>
  <c r="A1" i="13"/>
  <c r="I18" i="14"/>
  <c r="H19" i="3" s="1"/>
  <c r="R40" i="10"/>
  <c r="Q16" i="3" s="1"/>
  <c r="Q14" i="3"/>
  <c r="O14" i="3"/>
  <c r="Q13" i="3"/>
  <c r="O13" i="3"/>
  <c r="R46" i="6"/>
  <c r="Q12" i="3" s="1"/>
  <c r="R23" i="5"/>
  <c r="Q11" i="3" s="1"/>
  <c r="P23" i="5"/>
  <c r="O11" i="3" s="1"/>
  <c r="R17" i="4"/>
  <c r="Q10" i="3" s="1"/>
  <c r="P17" i="4"/>
  <c r="O10" i="3" s="1"/>
  <c r="R17" i="2"/>
  <c r="Q9" i="3" s="1"/>
  <c r="P17" i="2"/>
  <c r="O9" i="3" s="1"/>
  <c r="R15" i="1"/>
  <c r="Q8" i="3" s="1"/>
  <c r="P15" i="1"/>
  <c r="O8" i="3" s="1"/>
  <c r="J60" i="13"/>
  <c r="I20" i="3" s="1"/>
  <c r="L60" i="13"/>
  <c r="K20" i="3" s="1"/>
  <c r="N60" i="13"/>
  <c r="M20" i="3" s="1"/>
  <c r="P60" i="13"/>
  <c r="O20" i="3" s="1"/>
  <c r="R60" i="13"/>
  <c r="Q20" i="3" s="1"/>
  <c r="T60" i="13"/>
  <c r="S20" i="3" s="1"/>
  <c r="V60" i="13"/>
  <c r="U20" i="3" s="1"/>
  <c r="H60" i="13"/>
  <c r="G20" i="3" s="1"/>
  <c r="H18" i="14"/>
  <c r="G19" i="3" s="1"/>
  <c r="I18" i="3"/>
  <c r="K18" i="3"/>
  <c r="M18" i="3"/>
  <c r="O18" i="3"/>
  <c r="Q18" i="3"/>
  <c r="S18" i="3"/>
  <c r="U18" i="3"/>
  <c r="G18" i="3"/>
  <c r="H38" i="11"/>
  <c r="G17" i="3" s="1"/>
  <c r="J40" i="10"/>
  <c r="I16" i="3" s="1"/>
  <c r="L40" i="10"/>
  <c r="K16" i="3" s="1"/>
  <c r="N40" i="10"/>
  <c r="M16" i="3" s="1"/>
  <c r="T40" i="10"/>
  <c r="S16" i="3" s="1"/>
  <c r="V40" i="10"/>
  <c r="U16" i="3" s="1"/>
  <c r="H40" i="10"/>
  <c r="G16" i="3" s="1"/>
  <c r="I14" i="3"/>
  <c r="K14" i="3"/>
  <c r="M14" i="3"/>
  <c r="S14" i="3"/>
  <c r="U14" i="3"/>
  <c r="G14" i="3"/>
  <c r="I13" i="3"/>
  <c r="K13" i="3"/>
  <c r="M13" i="3"/>
  <c r="S13" i="3"/>
  <c r="U13" i="3"/>
  <c r="G13" i="3"/>
  <c r="J46" i="6"/>
  <c r="I12" i="3" s="1"/>
  <c r="L46" i="6"/>
  <c r="K12" i="3" s="1"/>
  <c r="N46" i="6"/>
  <c r="M12" i="3" s="1"/>
  <c r="T46" i="6"/>
  <c r="S12" i="3" s="1"/>
  <c r="V46" i="6"/>
  <c r="U12" i="3" s="1"/>
  <c r="H46" i="6"/>
  <c r="G12" i="3" s="1"/>
  <c r="J23" i="5"/>
  <c r="I11" i="3" s="1"/>
  <c r="L23" i="5"/>
  <c r="K11" i="3" s="1"/>
  <c r="N23" i="5"/>
  <c r="M11" i="3" s="1"/>
  <c r="T23" i="5"/>
  <c r="S11" i="3" s="1"/>
  <c r="V23" i="5"/>
  <c r="U11" i="3" s="1"/>
  <c r="H23" i="5"/>
  <c r="G11" i="3" s="1"/>
  <c r="J17" i="4"/>
  <c r="I10" i="3" s="1"/>
  <c r="L17" i="4"/>
  <c r="K10" i="3" s="1"/>
  <c r="N17" i="4"/>
  <c r="M10" i="3" s="1"/>
  <c r="T17" i="4"/>
  <c r="S10" i="3" s="1"/>
  <c r="V17" i="4"/>
  <c r="U10" i="3" s="1"/>
  <c r="H17" i="4"/>
  <c r="G10" i="3" s="1"/>
  <c r="J17" i="2"/>
  <c r="I9" i="3" s="1"/>
  <c r="L17" i="2"/>
  <c r="K9" i="3" s="1"/>
  <c r="N17" i="2"/>
  <c r="M9" i="3" s="1"/>
  <c r="T17" i="2"/>
  <c r="S9" i="3" s="1"/>
  <c r="V17" i="2"/>
  <c r="U9" i="3" s="1"/>
  <c r="H17" i="2"/>
  <c r="G9" i="3" s="1"/>
  <c r="J15" i="1"/>
  <c r="I8" i="3" s="1"/>
  <c r="L15" i="1"/>
  <c r="K8" i="3" s="1"/>
  <c r="N15" i="1"/>
  <c r="M8" i="3" s="1"/>
  <c r="T15" i="1"/>
  <c r="S8" i="3" s="1"/>
  <c r="V15" i="1"/>
  <c r="U8" i="3" s="1"/>
  <c r="H15" i="1"/>
  <c r="G8" i="3" s="1"/>
  <c r="X38" i="11"/>
  <c r="W17" i="3" s="1"/>
  <c r="X41" i="9"/>
  <c r="W15" i="3" s="1"/>
  <c r="H41" i="9"/>
  <c r="G15" i="3" s="1"/>
  <c r="O24" i="3" l="1"/>
  <c r="I24" i="3"/>
  <c r="Q24" i="3"/>
  <c r="M41" i="9"/>
  <c r="L15" i="3" s="1"/>
  <c r="Q41" i="9"/>
  <c r="P15" i="3" s="1"/>
  <c r="U41" i="9"/>
  <c r="T15" i="3" s="1"/>
  <c r="M18" i="14"/>
  <c r="L19" i="3" s="1"/>
  <c r="X18" i="14"/>
  <c r="W19" i="3" s="1"/>
  <c r="K41" i="9"/>
  <c r="J15" i="3" s="1"/>
  <c r="S41" i="9"/>
  <c r="R15" i="3" s="1"/>
  <c r="O41" i="9"/>
  <c r="N15" i="3" s="1"/>
  <c r="Q18" i="14"/>
  <c r="P19" i="3" s="1"/>
  <c r="W41" i="9"/>
  <c r="V15" i="3" s="1"/>
  <c r="U18" i="14"/>
  <c r="T19" i="3" s="1"/>
  <c r="I41" i="9"/>
  <c r="H15" i="3" s="1"/>
  <c r="U24" i="3"/>
  <c r="M24" i="3"/>
  <c r="G24" i="3"/>
  <c r="S24" i="3"/>
  <c r="K24" i="3"/>
  <c r="P18" i="3"/>
  <c r="T18" i="3"/>
  <c r="K15" i="1"/>
  <c r="J8" i="3" s="1"/>
  <c r="S60" i="13"/>
  <c r="R20" i="3" s="1"/>
  <c r="K60" i="13"/>
  <c r="J20" i="3" s="1"/>
  <c r="U60" i="13"/>
  <c r="T20" i="3" s="1"/>
  <c r="M60" i="13"/>
  <c r="L20" i="3" s="1"/>
  <c r="O46" i="6"/>
  <c r="N12" i="3" s="1"/>
  <c r="S46" i="6"/>
  <c r="R12" i="3" s="1"/>
  <c r="S23" i="5"/>
  <c r="R11" i="3" s="1"/>
  <c r="O23" i="5"/>
  <c r="N11" i="3" s="1"/>
  <c r="U23" i="5"/>
  <c r="T11" i="3" s="1"/>
  <c r="W15" i="1"/>
  <c r="V8" i="3" s="1"/>
  <c r="U15" i="1"/>
  <c r="T8" i="3" s="1"/>
  <c r="I60" i="13"/>
  <c r="H20" i="3" s="1"/>
  <c r="O15" i="1"/>
  <c r="N8" i="3" s="1"/>
  <c r="M15" i="1"/>
  <c r="L8" i="3" s="1"/>
  <c r="H18" i="3"/>
  <c r="W23" i="5"/>
  <c r="V11" i="3" s="1"/>
  <c r="I23" i="5"/>
  <c r="H11" i="3" s="1"/>
  <c r="K46" i="6"/>
  <c r="J12" i="3" s="1"/>
  <c r="P14" i="3"/>
  <c r="I15" i="1"/>
  <c r="H8" i="3" s="1"/>
  <c r="Q15" i="1"/>
  <c r="P8" i="3" s="1"/>
  <c r="S15" i="1"/>
  <c r="R8" i="3" s="1"/>
  <c r="Q23" i="5"/>
  <c r="P11" i="3" s="1"/>
  <c r="W46" i="6"/>
  <c r="V12" i="3" s="1"/>
  <c r="L14" i="3"/>
  <c r="L18" i="3"/>
  <c r="T14" i="3"/>
  <c r="O60" i="13"/>
  <c r="N20" i="3" s="1"/>
  <c r="W60" i="13"/>
  <c r="V20" i="3" s="1"/>
  <c r="H14" i="3"/>
  <c r="Q60" i="13"/>
  <c r="P20" i="3" s="1"/>
  <c r="W13" i="3"/>
  <c r="X23" i="5"/>
  <c r="W11" i="3" s="1"/>
  <c r="M23" i="5"/>
  <c r="L11" i="3" s="1"/>
  <c r="X17" i="2"/>
  <c r="W9" i="3" s="1"/>
  <c r="X15" i="1"/>
  <c r="W8" i="3" s="1"/>
  <c r="X60" i="13"/>
  <c r="W20" i="3" s="1"/>
  <c r="W18" i="3"/>
  <c r="X40" i="10"/>
  <c r="W16" i="3" s="1"/>
  <c r="W14" i="3"/>
  <c r="X46" i="6"/>
  <c r="W12" i="3" s="1"/>
  <c r="K23" i="5"/>
  <c r="J11" i="3" s="1"/>
  <c r="X17" i="4"/>
  <c r="W10" i="3" s="1"/>
  <c r="S18" i="14" l="1"/>
  <c r="R19" i="3" s="1"/>
  <c r="Y41" i="9"/>
  <c r="X15" i="3" s="1"/>
  <c r="O18" i="14"/>
  <c r="N19" i="3" s="1"/>
  <c r="K18" i="14"/>
  <c r="J19" i="3" s="1"/>
  <c r="W18" i="14"/>
  <c r="V19" i="3" s="1"/>
  <c r="O38" i="11"/>
  <c r="N17" i="3" s="1"/>
  <c r="M38" i="11"/>
  <c r="L17" i="3" s="1"/>
  <c r="S38" i="11"/>
  <c r="R17" i="3" s="1"/>
  <c r="K38" i="11"/>
  <c r="J17" i="3" s="1"/>
  <c r="W38" i="11"/>
  <c r="V17" i="3" s="1"/>
  <c r="Q38" i="11"/>
  <c r="P17" i="3" s="1"/>
  <c r="U38" i="11"/>
  <c r="T17" i="3" s="1"/>
  <c r="I38" i="11"/>
  <c r="H17" i="3" s="1"/>
  <c r="W24" i="3"/>
  <c r="O17" i="2"/>
  <c r="N9" i="3" s="1"/>
  <c r="W40" i="10"/>
  <c r="V16" i="3" s="1"/>
  <c r="N18" i="3"/>
  <c r="V18" i="3"/>
  <c r="K40" i="10"/>
  <c r="J16" i="3" s="1"/>
  <c r="S40" i="10"/>
  <c r="R16" i="3" s="1"/>
  <c r="Q40" i="10"/>
  <c r="P16" i="3" s="1"/>
  <c r="M40" i="10"/>
  <c r="L16" i="3" s="1"/>
  <c r="I40" i="10"/>
  <c r="H16" i="3" s="1"/>
  <c r="N14" i="3"/>
  <c r="V13" i="3"/>
  <c r="L13" i="3"/>
  <c r="P13" i="3"/>
  <c r="M46" i="6"/>
  <c r="L12" i="3" s="1"/>
  <c r="K17" i="4"/>
  <c r="J10" i="3" s="1"/>
  <c r="O17" i="4"/>
  <c r="N10" i="3" s="1"/>
  <c r="U17" i="4"/>
  <c r="T10" i="3" s="1"/>
  <c r="Q17" i="4"/>
  <c r="P10" i="3" s="1"/>
  <c r="S17" i="2"/>
  <c r="R9" i="3" s="1"/>
  <c r="K17" i="2"/>
  <c r="J9" i="3" s="1"/>
  <c r="M17" i="2"/>
  <c r="L9" i="3" s="1"/>
  <c r="Q17" i="2"/>
  <c r="P9" i="3" s="1"/>
  <c r="Q46" i="6"/>
  <c r="P12" i="3" s="1"/>
  <c r="U46" i="6"/>
  <c r="T12" i="3" s="1"/>
  <c r="T13" i="3"/>
  <c r="R18" i="3"/>
  <c r="O40" i="10"/>
  <c r="N16" i="3" s="1"/>
  <c r="I46" i="6"/>
  <c r="H12" i="3" s="1"/>
  <c r="U17" i="2"/>
  <c r="T9" i="3" s="1"/>
  <c r="H13" i="3"/>
  <c r="R14" i="3"/>
  <c r="J18" i="3"/>
  <c r="N13" i="3"/>
  <c r="W17" i="4"/>
  <c r="V10" i="3" s="1"/>
  <c r="J13" i="3"/>
  <c r="U40" i="10"/>
  <c r="T16" i="3" s="1"/>
  <c r="I17" i="4"/>
  <c r="H10" i="3" s="1"/>
  <c r="J14" i="3"/>
  <c r="S17" i="4"/>
  <c r="R10" i="3" s="1"/>
  <c r="I17" i="2"/>
  <c r="H9" i="3" s="1"/>
  <c r="M17" i="4"/>
  <c r="L10" i="3" s="1"/>
  <c r="V14" i="3"/>
  <c r="R13" i="3"/>
  <c r="W17" i="2"/>
  <c r="V9" i="3" s="1"/>
  <c r="Y23" i="5"/>
  <c r="X11" i="3" s="1"/>
  <c r="Y15" i="1"/>
  <c r="X8" i="3" s="1"/>
  <c r="Y60" i="13"/>
  <c r="X20" i="3" s="1"/>
  <c r="P24" i="3" l="1"/>
  <c r="H24" i="3"/>
  <c r="R24" i="3"/>
  <c r="N24" i="3"/>
  <c r="L24" i="3"/>
  <c r="J24" i="3"/>
  <c r="V24" i="3"/>
  <c r="Y18" i="14"/>
  <c r="X19" i="3" s="1"/>
  <c r="T24" i="3"/>
  <c r="Y38" i="11"/>
  <c r="X17" i="3" s="1"/>
  <c r="Y17" i="4"/>
  <c r="X10" i="3" s="1"/>
  <c r="X18" i="3"/>
  <c r="Y40" i="10"/>
  <c r="X16" i="3" s="1"/>
  <c r="X14" i="3"/>
  <c r="X13" i="3"/>
  <c r="Y46" i="6"/>
  <c r="X12" i="3" s="1"/>
  <c r="Y17" i="2"/>
  <c r="X9" i="3" s="1"/>
  <c r="X24" i="3" l="1"/>
</calcChain>
</file>

<file path=xl/sharedStrings.xml><?xml version="1.0" encoding="utf-8"?>
<sst xmlns="http://schemas.openxmlformats.org/spreadsheetml/2006/main" count="1331" uniqueCount="424">
  <si>
    <t>Conara</t>
  </si>
  <si>
    <t>Comuna</t>
  </si>
  <si>
    <t>Educación</t>
  </si>
  <si>
    <t>Salud</t>
  </si>
  <si>
    <t>Cementerio</t>
  </si>
  <si>
    <t>Atención de Menores</t>
  </si>
  <si>
    <t xml:space="preserve">Nº Personas </t>
  </si>
  <si>
    <t>TOTALES</t>
  </si>
  <si>
    <t>NIVEL NACIONAL</t>
  </si>
  <si>
    <t>Antofagasta</t>
  </si>
  <si>
    <t>Valparaíso</t>
  </si>
  <si>
    <t>Maule</t>
  </si>
  <si>
    <t>Coquimbo</t>
  </si>
  <si>
    <t>Los Lagos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</si>
  <si>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</si>
  <si>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</si>
  <si>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</si>
  <si>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</si>
  <si>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</si>
  <si>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</si>
  <si>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</si>
  <si>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</si>
  <si>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</si>
  <si>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</si>
  <si>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</si>
  <si>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</si>
  <si>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</si>
  <si>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</si>
  <si>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</si>
  <si>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>Tramo Inferior</t>
  </si>
  <si>
    <t>Tramo Superior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</si>
  <si>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</si>
  <si>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</si>
  <si>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</si>
  <si>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</si>
  <si>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</si>
  <si>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</si>
  <si>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</si>
  <si>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</si>
  <si>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</si>
  <si>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</si>
  <si>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</si>
  <si>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</si>
  <si>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</si>
  <si>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</si>
  <si>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</si>
  <si>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</si>
  <si>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</si>
  <si>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</si>
  <si>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</si>
  <si>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</si>
  <si>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</si>
  <si>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</si>
  <si>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</si>
  <si>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</si>
  <si>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</si>
  <si>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</si>
  <si>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</si>
  <si>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Código Presidencial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</si>
  <si>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</si>
  <si>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</si>
  <si>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</si>
  <si>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</si>
  <si>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</si>
  <si>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Menores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</si>
  <si>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</si>
  <si>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</si>
  <si>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</si>
  <si>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</si>
  <si>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</si>
  <si>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</si>
  <si>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</si>
  <si>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</si>
  <si>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</si>
  <si>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</si>
  <si>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</si>
  <si>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</si>
  <si>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</si>
  <si>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</si>
  <si>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</si>
  <si>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</si>
  <si>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</si>
  <si>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</si>
  <si>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</si>
  <si>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</si>
  <si>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</si>
  <si>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</si>
  <si>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</si>
  <si>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</si>
  <si>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</si>
  <si>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</si>
  <si>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</si>
  <si>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</si>
  <si>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</si>
  <si>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</si>
  <si>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</si>
  <si>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</si>
  <si>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</si>
  <si>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</si>
  <si>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</si>
  <si>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</si>
  <si>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</si>
  <si>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</si>
  <si>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</si>
  <si>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</si>
  <si>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</si>
  <si>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</si>
  <si>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</si>
  <si>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</si>
  <si>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</si>
  <si>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</si>
  <si>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</si>
  <si>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</si>
  <si>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</si>
  <si>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</si>
  <si>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</si>
  <si>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</si>
  <si>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</si>
  <si>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</si>
  <si>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</si>
  <si>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</si>
  <si>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</si>
  <si>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</si>
  <si>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</si>
  <si>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</si>
  <si>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</si>
  <si>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</si>
  <si>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</si>
  <si>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</si>
  <si>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</si>
  <si>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</si>
  <si>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</si>
  <si>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</si>
  <si>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</si>
  <si>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</si>
  <si>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</si>
  <si>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</si>
  <si>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</si>
  <si>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</si>
  <si>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</si>
  <si>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</si>
  <si>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</si>
  <si>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</si>
  <si>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</si>
  <si>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</si>
  <si>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</si>
  <si>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</si>
  <si>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</si>
  <si>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</si>
  <si>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</si>
  <si>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</si>
  <si>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</si>
  <si>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</si>
  <si>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</si>
  <si>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</si>
  <si>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</si>
  <si>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</si>
  <si>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</si>
  <si>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</si>
  <si>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</si>
  <si>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</si>
  <si>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</si>
  <si>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</si>
  <si>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</si>
  <si>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</si>
  <si>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</si>
  <si>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</si>
  <si>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</si>
  <si>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</si>
  <si>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</si>
  <si>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</si>
  <si>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</si>
  <si>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</si>
  <si>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</si>
  <si>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</si>
  <si>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</si>
  <si>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</si>
  <si>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</si>
  <si>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</si>
  <si>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</si>
  <si>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</si>
  <si>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</si>
  <si>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</si>
  <si>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</si>
  <si>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</si>
  <si>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</si>
  <si>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</si>
  <si>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</si>
  <si>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</si>
  <si>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</si>
  <si>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</si>
  <si>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</si>
  <si>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</si>
  <si>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</si>
  <si>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</si>
  <si>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</si>
  <si>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</si>
  <si>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</si>
  <si>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</si>
  <si>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</si>
  <si>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</si>
  <si>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</si>
  <si>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</si>
  <si>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</si>
  <si>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</si>
  <si>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</si>
  <si>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</si>
  <si>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</si>
  <si>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</si>
  <si>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</si>
  <si>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</si>
  <si>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</si>
  <si>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</si>
  <si>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</si>
  <si>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</si>
  <si>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</si>
  <si>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</si>
  <si>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</si>
  <si>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</si>
  <si>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</si>
  <si>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</si>
  <si>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</si>
  <si>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</si>
  <si>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</si>
  <si>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</si>
  <si>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</si>
  <si>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</si>
  <si>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</si>
  <si>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</si>
  <si>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</si>
  <si>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</si>
  <si>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</si>
  <si>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</si>
  <si>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</si>
  <si>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</si>
  <si>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</si>
  <si>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</si>
  <si>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</si>
  <si>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</si>
  <si>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</si>
  <si>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</si>
  <si>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</si>
  <si>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</si>
  <si>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</si>
  <si>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</si>
  <si>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</si>
  <si>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</si>
  <si>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</si>
  <si>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</si>
  <si>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</si>
  <si>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</si>
  <si>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</si>
  <si>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</si>
  <si>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</si>
  <si>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</si>
  <si>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</si>
  <si>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</si>
  <si>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</si>
  <si>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</si>
  <si>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</si>
  <si>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</si>
  <si>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</si>
  <si>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</si>
  <si>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</si>
  <si>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</si>
  <si>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</si>
  <si>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</si>
  <si>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</si>
  <si>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</si>
  <si>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</si>
  <si>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</si>
  <si>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</si>
  <si>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</si>
  <si>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</si>
  <si>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</si>
  <si>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</si>
  <si>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</si>
  <si>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</si>
  <si>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</si>
  <si>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</si>
  <si>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</si>
  <si>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</si>
  <si>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</si>
  <si>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</si>
  <si>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</si>
  <si>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</si>
  <si>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</si>
  <si>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</si>
  <si>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</si>
  <si>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</si>
  <si>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</si>
  <si>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</si>
  <si>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</si>
  <si>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</si>
  <si>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</si>
  <si>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</si>
  <si>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</si>
  <si>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</si>
  <si>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</si>
  <si>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</si>
  <si>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</si>
  <si>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</si>
  <si>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</si>
  <si>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</si>
  <si>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</si>
  <si>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</si>
  <si>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</si>
  <si>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</si>
  <si>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</si>
  <si>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</si>
  <si>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</si>
  <si>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</si>
  <si>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</si>
  <si>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</si>
  <si>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</si>
  <si>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</si>
  <si>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</si>
  <si>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</si>
  <si>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</si>
  <si>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</si>
  <si>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</si>
  <si>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</si>
  <si>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</si>
  <si>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</si>
  <si>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</si>
  <si>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</si>
  <si>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</si>
  <si>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</si>
  <si>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</si>
  <si>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</si>
  <si>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</si>
  <si>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</si>
  <si>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</si>
  <si>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</si>
  <si>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</si>
  <si>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</si>
  <si>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</si>
  <si>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</si>
  <si>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</si>
  <si>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</si>
  <si>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</si>
  <si>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</si>
  <si>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</si>
  <si>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</si>
  <si>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</si>
  <si>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</si>
  <si>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</si>
  <si>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</si>
  <si>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</si>
  <si>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</si>
  <si>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</si>
  <si>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</si>
  <si>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</si>
  <si>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</si>
  <si>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</si>
  <si>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</si>
  <si>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</si>
  <si>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</si>
  <si>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</si>
  <si>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</si>
  <si>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</si>
  <si>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</si>
  <si>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</si>
  <si>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</si>
  <si>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</si>
  <si>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</si>
  <si>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</si>
  <si>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</si>
  <si>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</si>
  <si>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</si>
  <si>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</si>
  <si>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</si>
  <si>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</si>
  <si>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</si>
  <si>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</si>
  <si>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</si>
  <si>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</si>
  <si>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</si>
  <si>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</si>
  <si>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</si>
  <si>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</si>
  <si>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</si>
  <si>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</si>
  <si>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</si>
  <si>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</si>
  <si>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</si>
  <si>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</si>
  <si>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</si>
  <si>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</si>
  <si>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</si>
  <si>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</si>
  <si>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</si>
  <si>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</si>
  <si>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</si>
  <si>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</si>
  <si>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</si>
  <si>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</si>
  <si>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</si>
  <si>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</si>
  <si>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</si>
  <si>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</si>
  <si>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</si>
  <si>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</si>
  <si>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</si>
  <si>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</si>
  <si>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</si>
  <si>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</si>
  <si>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</si>
  <si>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</si>
  <si>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</si>
  <si>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MUNICIPAL</t>
  </si>
  <si>
    <t>Pers. Remun Liq. &lt;= a $721.187.- Noviembre</t>
  </si>
  <si>
    <t>Monto Aguinaldo $97.657.-</t>
  </si>
  <si>
    <t>Pers. Remun Liq. &gt; a $721.187.- y Rem Bruta &lt;=  $2.000.000.-</t>
  </si>
  <si>
    <t>Monto Aguinaldo $48.301.-</t>
  </si>
  <si>
    <t>Presidencial</t>
  </si>
  <si>
    <t>Nombre</t>
  </si>
  <si>
    <t>Pers. Remun Liq. &lt;= a $765.179.- Noviembre</t>
  </si>
  <si>
    <t>Monto Aguinaldo $190.000.-</t>
  </si>
  <si>
    <t>Pers. Remun Liq. &gt; a $765.179.- y Rem Bruta &lt;=  $2.790.225.-</t>
  </si>
  <si>
    <t>Monto Aguinaldo $95.000.-</t>
  </si>
  <si>
    <t>BONO ESPECIAL ENERO 2022</t>
  </si>
  <si>
    <t>Ley Nº 21.405 Artículo 47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</si>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</sst>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 &quot;$&quot;* #,##0_ ;_ &quot;$&quot;* \-#,##0_ ;_ &quot;$&quot;* &quot;-&quot;_ ;_ @_ "/>
    <numFmt numFmtId="165" formatCode="_-* #,##0.0_-;\-* #,##0.0_-;_-* &quot;-&quot;??_-;_-@_-"/>
    <numFmt numFmtId="166" formatCode="_-* #,##0_-;\-* #,##0_-;_-* &quot;-&quot;??_-;_-@_-"/>
    <numFmt numFmtId="167" formatCode="_-[$€-2]\ * #,##0.00_-;\-[$€-2]\ * #,##0.00_-;_-[$€-2]\ * &quot;-&quot;??_-"/>
    <numFmt numFmtId="168" formatCode="_ * #,##0_ ;_ * \-#,##0_ ;_ * \-_ ;_ @_ "/>
    <numFmt numFmtId="169" formatCode="_-* #,##0.00_-;\-* #,##0.00_-;_-* \-??_-;_-@_-"/>
  </numFmts>
  <fonts count="2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b/>
      <sz val="12"/>
      <color indexed="8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0" fontId="21" fillId="0" borderId="0"/>
    <xf numFmtId="0" fontId="9" fillId="0" borderId="0"/>
    <xf numFmtId="0" fontId="1" fillId="0" borderId="0"/>
    <xf numFmtId="0" fontId="28" fillId="0" borderId="0"/>
    <xf numFmtId="169" fontId="1" fillId="0" borderId="0" applyBorder="0" applyProtection="0"/>
    <xf numFmtId="168" fontId="1" fillId="0" borderId="0" applyBorder="0" applyProtection="0"/>
    <xf numFmtId="164" fontId="1" fillId="0" borderId="0" applyFont="0" applyFill="0" applyBorder="0" applyAlignment="0" applyProtection="0"/>
  </cellStyleXfs>
  <cellXfs count="143">
    <xf numFmtId="0" fontId="0" fillId="0" borderId="0" xfId="0"/>
    <xf numFmtId="3" fontId="0" fillId="0" borderId="0" xfId="0" applyNumberFormat="1"/>
    <xf numFmtId="0" fontId="0" fillId="0" borderId="0" xfId="0" applyBorder="1"/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166" fontId="3" fillId="0" borderId="1" xfId="2" applyNumberFormat="1" applyFont="1" applyFill="1" applyBorder="1" applyAlignment="1">
      <alignment horizontal="right" wrapText="1"/>
    </xf>
    <xf numFmtId="166" fontId="3" fillId="0" borderId="3" xfId="0" applyNumberFormat="1" applyFont="1" applyFill="1" applyBorder="1" applyAlignment="1">
      <alignment horizontal="right" wrapText="1"/>
    </xf>
    <xf numFmtId="166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5" xfId="0" applyNumberFormat="1" applyFont="1" applyFill="1" applyBorder="1" applyAlignment="1">
      <alignment horizontal="right" wrapText="1"/>
    </xf>
    <xf numFmtId="166" fontId="0" fillId="0" borderId="0" xfId="0" applyNumberFormat="1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0" fontId="21" fillId="0" borderId="0" xfId="5"/>
    <xf numFmtId="49" fontId="21" fillId="0" borderId="0" xfId="5" applyNumberFormat="1"/>
    <xf numFmtId="3" fontId="3" fillId="0" borderId="4" xfId="0" applyNumberFormat="1" applyFont="1" applyFill="1" applyBorder="1" applyAlignment="1">
      <alignment horizontal="right" wrapText="1"/>
    </xf>
    <xf numFmtId="166" fontId="3" fillId="0" borderId="4" xfId="2" applyNumberFormat="1" applyFont="1" applyFill="1" applyBorder="1" applyAlignment="1">
      <alignment horizontal="right" wrapText="1"/>
    </xf>
    <xf numFmtId="0" fontId="11" fillId="0" borderId="0" xfId="0" applyFont="1"/>
    <xf numFmtId="0" fontId="6" fillId="0" borderId="0" xfId="0" applyFont="1"/>
    <xf numFmtId="166" fontId="0" fillId="0" borderId="0" xfId="2" applyNumberFormat="1" applyFont="1"/>
    <xf numFmtId="165" fontId="0" fillId="0" borderId="0" xfId="2" applyNumberFormat="1" applyFont="1"/>
    <xf numFmtId="166" fontId="3" fillId="0" borderId="7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6" fontId="0" fillId="0" borderId="0" xfId="2" applyNumberFormat="1" applyFont="1" applyBorder="1"/>
    <xf numFmtId="166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0" fontId="12" fillId="0" borderId="0" xfId="0" applyFont="1"/>
    <xf numFmtId="3" fontId="12" fillId="0" borderId="0" xfId="0" applyNumberFormat="1" applyFont="1"/>
    <xf numFmtId="0" fontId="10" fillId="0" borderId="0" xfId="0" applyFont="1"/>
    <xf numFmtId="0" fontId="5" fillId="0" borderId="0" xfId="0" applyFont="1"/>
    <xf numFmtId="0" fontId="14" fillId="0" borderId="1" xfId="0" applyFont="1" applyFill="1" applyBorder="1" applyAlignment="1">
      <alignment horizontal="center" wrapText="1"/>
    </xf>
    <xf numFmtId="0" fontId="14" fillId="0" borderId="7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22" fillId="0" borderId="0" xfId="5" applyFont="1"/>
    <xf numFmtId="0" fontId="16" fillId="0" borderId="0" xfId="0" applyFont="1"/>
    <xf numFmtId="166" fontId="16" fillId="0" borderId="0" xfId="0" applyNumberFormat="1" applyFont="1"/>
    <xf numFmtId="0" fontId="17" fillId="0" borderId="0" xfId="0" applyFont="1"/>
    <xf numFmtId="0" fontId="19" fillId="0" borderId="0" xfId="0" applyFont="1"/>
    <xf numFmtId="0" fontId="23" fillId="0" borderId="0" xfId="5" applyFont="1"/>
    <xf numFmtId="0" fontId="8" fillId="0" borderId="16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20" fillId="0" borderId="0" xfId="0" applyFont="1"/>
    <xf numFmtId="0" fontId="24" fillId="0" borderId="0" xfId="5" applyFont="1"/>
    <xf numFmtId="0" fontId="25" fillId="0" borderId="0" xfId="5" applyFont="1"/>
    <xf numFmtId="166" fontId="22" fillId="0" borderId="0" xfId="5" applyNumberFormat="1" applyFont="1"/>
    <xf numFmtId="0" fontId="14" fillId="0" borderId="23" xfId="0" applyFont="1" applyFill="1" applyBorder="1" applyAlignment="1">
      <alignment horizontal="center" wrapText="1"/>
    </xf>
    <xf numFmtId="0" fontId="5" fillId="0" borderId="0" xfId="0" applyFont="1" applyBorder="1"/>
    <xf numFmtId="4" fontId="15" fillId="0" borderId="0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wrapText="1"/>
    </xf>
    <xf numFmtId="0" fontId="14" fillId="0" borderId="32" xfId="0" applyFont="1" applyFill="1" applyBorder="1" applyAlignment="1">
      <alignment horizontal="center" wrapText="1"/>
    </xf>
    <xf numFmtId="0" fontId="1" fillId="0" borderId="0" xfId="0" applyFont="1"/>
    <xf numFmtId="166" fontId="6" fillId="0" borderId="0" xfId="2" applyNumberFormat="1" applyFont="1"/>
    <xf numFmtId="0" fontId="13" fillId="0" borderId="24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166" fontId="1" fillId="0" borderId="0" xfId="0" applyNumberFormat="1" applyFont="1"/>
    <xf numFmtId="3" fontId="15" fillId="0" borderId="35" xfId="2" applyNumberFormat="1" applyFont="1" applyFill="1" applyBorder="1" applyAlignment="1">
      <alignment wrapText="1"/>
    </xf>
    <xf numFmtId="3" fontId="15" fillId="0" borderId="8" xfId="2" applyNumberFormat="1" applyFont="1" applyFill="1" applyBorder="1" applyAlignment="1">
      <alignment wrapText="1"/>
    </xf>
    <xf numFmtId="3" fontId="15" fillId="0" borderId="9" xfId="2" applyNumberFormat="1" applyFont="1" applyFill="1" applyBorder="1" applyAlignment="1">
      <alignment wrapText="1"/>
    </xf>
    <xf numFmtId="3" fontId="15" fillId="0" borderId="15" xfId="2" applyNumberFormat="1" applyFont="1" applyFill="1" applyBorder="1" applyAlignment="1">
      <alignment wrapText="1"/>
    </xf>
    <xf numFmtId="0" fontId="15" fillId="0" borderId="20" xfId="0" applyFont="1" applyFill="1" applyBorder="1" applyAlignment="1">
      <alignment horizontal="center" wrapText="1"/>
    </xf>
    <xf numFmtId="0" fontId="15" fillId="0" borderId="37" xfId="0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right" wrapText="1"/>
    </xf>
    <xf numFmtId="3" fontId="14" fillId="0" borderId="2" xfId="0" applyNumberFormat="1" applyFont="1" applyFill="1" applyBorder="1" applyAlignment="1">
      <alignment wrapText="1"/>
    </xf>
    <xf numFmtId="0" fontId="8" fillId="0" borderId="34" xfId="0" applyFont="1" applyFill="1" applyBorder="1" applyAlignment="1">
      <alignment horizontal="center" wrapText="1"/>
    </xf>
    <xf numFmtId="0" fontId="8" fillId="0" borderId="38" xfId="0" applyFont="1" applyFill="1" applyBorder="1" applyAlignment="1">
      <alignment horizontal="center" wrapText="1"/>
    </xf>
    <xf numFmtId="0" fontId="8" fillId="0" borderId="39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15" fillId="0" borderId="42" xfId="0" applyFont="1" applyFill="1" applyBorder="1" applyAlignment="1">
      <alignment horizontal="center" wrapText="1"/>
    </xf>
    <xf numFmtId="0" fontId="15" fillId="0" borderId="14" xfId="0" applyFont="1" applyFill="1" applyBorder="1" applyAlignment="1">
      <alignment horizontal="center" wrapText="1"/>
    </xf>
    <xf numFmtId="0" fontId="15" fillId="0" borderId="21" xfId="0" applyFont="1" applyFill="1" applyBorder="1" applyAlignment="1">
      <alignment horizontal="center" wrapText="1"/>
    </xf>
    <xf numFmtId="0" fontId="15" fillId="0" borderId="43" xfId="0" applyFont="1" applyFill="1" applyBorder="1" applyAlignment="1">
      <alignment horizontal="center" wrapText="1"/>
    </xf>
    <xf numFmtId="0" fontId="15" fillId="0" borderId="44" xfId="0" applyFont="1" applyFill="1" applyBorder="1" applyAlignment="1">
      <alignment horizontal="center" wrapText="1"/>
    </xf>
    <xf numFmtId="0" fontId="15" fillId="0" borderId="41" xfId="0" applyFont="1" applyFill="1" applyBorder="1" applyAlignment="1">
      <alignment horizontal="center" wrapText="1"/>
    </xf>
    <xf numFmtId="166" fontId="16" fillId="4" borderId="0" xfId="0" applyNumberFormat="1" applyFont="1" applyFill="1"/>
    <xf numFmtId="0" fontId="16" fillId="4" borderId="0" xfId="0" applyFont="1" applyFill="1"/>
    <xf numFmtId="0" fontId="14" fillId="0" borderId="26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wrapText="1"/>
    </xf>
    <xf numFmtId="0" fontId="27" fillId="0" borderId="0" xfId="0" applyFont="1"/>
    <xf numFmtId="0" fontId="6" fillId="0" borderId="0" xfId="0" applyNumberFormat="1" applyFont="1"/>
    <xf numFmtId="3" fontId="0" fillId="0" borderId="15" xfId="0" applyNumberFormat="1" applyFill="1" applyBorder="1"/>
    <xf numFmtId="3" fontId="0" fillId="0" borderId="36" xfId="0" applyNumberFormat="1" applyFill="1" applyBorder="1"/>
    <xf numFmtId="0" fontId="18" fillId="3" borderId="3" xfId="7" applyFont="1" applyFill="1" applyBorder="1" applyAlignment="1">
      <alignment wrapText="1"/>
    </xf>
    <xf numFmtId="0" fontId="18" fillId="3" borderId="6" xfId="7" applyFont="1" applyFill="1" applyBorder="1" applyAlignment="1">
      <alignment wrapText="1"/>
    </xf>
    <xf numFmtId="0" fontId="14" fillId="0" borderId="29" xfId="7" applyFont="1" applyFill="1" applyBorder="1" applyAlignment="1">
      <alignment horizontal="center" vertical="center" wrapText="1"/>
    </xf>
    <xf numFmtId="0" fontId="14" fillId="0" borderId="30" xfId="7" applyFont="1" applyFill="1" applyBorder="1" applyAlignment="1">
      <alignment horizontal="center" vertical="center" wrapText="1"/>
    </xf>
    <xf numFmtId="0" fontId="14" fillId="0" borderId="31" xfId="7" applyFont="1" applyFill="1" applyBorder="1" applyAlignment="1">
      <alignment horizontal="center" vertical="center" wrapText="1"/>
    </xf>
    <xf numFmtId="0" fontId="14" fillId="0" borderId="1" xfId="7" applyFont="1" applyFill="1" applyBorder="1" applyAlignment="1">
      <alignment horizontal="center" vertical="center" wrapText="1"/>
    </xf>
    <xf numFmtId="0" fontId="14" fillId="0" borderId="7" xfId="7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center" vertical="center" wrapText="1"/>
    </xf>
    <xf numFmtId="0" fontId="18" fillId="2" borderId="3" xfId="7" applyFont="1" applyFill="1" applyBorder="1" applyAlignment="1">
      <alignment horizontal="center" wrapText="1"/>
    </xf>
    <xf numFmtId="0" fontId="18" fillId="2" borderId="5" xfId="7" applyFont="1" applyFill="1" applyBorder="1" applyAlignment="1">
      <alignment horizontal="center" wrapText="1"/>
    </xf>
    <xf numFmtId="0" fontId="18" fillId="2" borderId="6" xfId="7" applyFont="1" applyFill="1" applyBorder="1" applyAlignment="1">
      <alignment horizontal="center" wrapText="1"/>
    </xf>
    <xf numFmtId="0" fontId="18" fillId="3" borderId="3" xfId="0" applyFont="1" applyFill="1" applyBorder="1" applyAlignment="1">
      <alignment horizontal="center" wrapText="1"/>
    </xf>
    <xf numFmtId="0" fontId="18" fillId="3" borderId="6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wrapText="1"/>
    </xf>
    <xf numFmtId="0" fontId="13" fillId="0" borderId="25" xfId="0" applyFont="1" applyFill="1" applyBorder="1" applyAlignment="1">
      <alignment wrapText="1"/>
    </xf>
    <xf numFmtId="0" fontId="13" fillId="0" borderId="24" xfId="0" applyFont="1" applyFill="1" applyBorder="1" applyAlignment="1">
      <alignment horizontal="center" wrapText="1"/>
    </xf>
    <xf numFmtId="0" fontId="13" fillId="0" borderId="27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8" fillId="2" borderId="26" xfId="0" applyFont="1" applyFill="1" applyBorder="1" applyAlignment="1">
      <alignment horizontal="center" wrapText="1"/>
    </xf>
    <xf numFmtId="0" fontId="18" fillId="2" borderId="28" xfId="0" applyFont="1" applyFill="1" applyBorder="1" applyAlignment="1">
      <alignment horizontal="center" wrapText="1"/>
    </xf>
    <xf numFmtId="0" fontId="18" fillId="2" borderId="22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3" fillId="0" borderId="25" xfId="0" applyFont="1" applyFill="1" applyBorder="1" applyAlignment="1">
      <alignment horizontal="center" wrapText="1"/>
    </xf>
    <xf numFmtId="0" fontId="13" fillId="0" borderId="26" xfId="0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0" fontId="13" fillId="0" borderId="24" xfId="0" applyFont="1" applyFill="1" applyBorder="1" applyAlignment="1">
      <alignment horizontal="left" wrapText="1"/>
    </xf>
    <xf numFmtId="0" fontId="13" fillId="0" borderId="25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3" fillId="0" borderId="33" xfId="0" applyFont="1" applyFill="1" applyBorder="1" applyAlignment="1">
      <alignment horizontal="center" wrapText="1"/>
    </xf>
    <xf numFmtId="0" fontId="13" fillId="0" borderId="22" xfId="0" applyFont="1" applyFill="1" applyBorder="1" applyAlignment="1">
      <alignment horizontal="center" wrapText="1"/>
    </xf>
    <xf numFmtId="0" fontId="13" fillId="0" borderId="19" xfId="0" applyFont="1" applyFill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14" fillId="0" borderId="24" xfId="0" applyFont="1" applyFill="1" applyBorder="1" applyAlignment="1">
      <alignment wrapText="1"/>
    </xf>
    <xf numFmtId="0" fontId="14" fillId="0" borderId="25" xfId="0" applyFont="1" applyFill="1" applyBorder="1" applyAlignment="1">
      <alignment wrapText="1"/>
    </xf>
    <xf numFmtId="0" fontId="14" fillId="0" borderId="26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wrapText="1"/>
    </xf>
    <xf numFmtId="0" fontId="13" fillId="0" borderId="34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center" wrapText="1"/>
    </xf>
    <xf numFmtId="0" fontId="18" fillId="0" borderId="6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24" xfId="0" applyFont="1" applyFill="1" applyBorder="1" applyAlignment="1">
      <alignment horizontal="center" wrapText="1"/>
    </xf>
    <xf numFmtId="0" fontId="14" fillId="0" borderId="19" xfId="0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center" wrapText="1"/>
    </xf>
  </cellXfs>
  <cellStyles count="12">
    <cellStyle name="Euro" xfId="1"/>
    <cellStyle name="Millares" xfId="2" builtinId="3"/>
    <cellStyle name="Millares 2" xfId="9"/>
    <cellStyle name="Moneda [0] 2" xfId="11"/>
    <cellStyle name="Normal" xfId="0" builtinId="0"/>
    <cellStyle name="Normal 2" xfId="3"/>
    <cellStyle name="Normal 2 2" xfId="4"/>
    <cellStyle name="Normal 3" xfId="5"/>
    <cellStyle name="Normal 4" xfId="6"/>
    <cellStyle name="Normal 5" xfId="7"/>
    <cellStyle name="Normal 6" xfId="8"/>
    <cellStyle name="Texto explicativo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0"/>
  <sheetViews>
    <sheetView tabSelected="1" zoomScale="86" zoomScaleNormal="86" workbookViewId="0">
      <pane xSplit="3" ySplit="3" topLeftCell="J326" activePane="bottomRight" state="frozen"/>
      <selection pane="topRight" activeCell="C1" sqref="C1"/>
      <selection pane="bottomLeft" activeCell="A4" sqref="A4"/>
      <selection pane="bottomRight" activeCell="X16" sqref="X16"/>
    </sheetView>
  </sheetViews>
  <sheetFormatPr baseColWidth="10" defaultRowHeight="12.75" x14ac:dyDescent="0.2"/>
  <cols>
    <col min="2" max="2" width="19.42578125" style="26" bestFit="1" customWidth="1"/>
    <col min="3" max="3" width="23" style="26" bestFit="1" customWidth="1"/>
    <col min="4" max="4" width="11.7109375" style="26" bestFit="1" customWidth="1"/>
    <col min="5" max="5" width="14.85546875" style="26" bestFit="1" customWidth="1"/>
    <col min="6" max="6" width="14.28515625" style="26" customWidth="1"/>
    <col min="7" max="7" width="14.7109375" style="26" bestFit="1" customWidth="1"/>
    <col min="8" max="8" width="11.7109375" style="26" bestFit="1" customWidth="1"/>
    <col min="9" max="9" width="16.5703125" style="26" bestFit="1" customWidth="1"/>
    <col min="10" max="10" width="13.140625" style="26" customWidth="1"/>
    <col min="11" max="11" width="17.42578125" style="26" customWidth="1"/>
    <col min="12" max="12" width="11.7109375" style="26" bestFit="1" customWidth="1"/>
    <col min="13" max="13" width="16.5703125" style="26" bestFit="1" customWidth="1"/>
    <col min="14" max="14" width="11.7109375" style="26" bestFit="1" customWidth="1"/>
    <col min="15" max="15" width="16.5703125" style="26" bestFit="1" customWidth="1"/>
    <col min="16" max="16" width="11.7109375" style="26" bestFit="1" customWidth="1"/>
    <col min="17" max="17" width="14.85546875" style="26" bestFit="1" customWidth="1"/>
    <col min="18" max="18" width="11.7109375" style="26" bestFit="1" customWidth="1"/>
    <col min="19" max="19" width="14" style="26" bestFit="1" customWidth="1"/>
    <col min="20" max="20" width="11.7109375" style="26" bestFit="1" customWidth="1"/>
    <col min="21" max="21" width="16.5703125" style="26" bestFit="1" customWidth="1"/>
    <col min="22" max="22" width="11.7109375" style="26" bestFit="1" customWidth="1"/>
    <col min="23" max="23" width="15.85546875" style="26" bestFit="1" customWidth="1"/>
    <col min="24" max="24" width="11.5703125" bestFit="1" customWidth="1"/>
    <col min="25" max="25" width="17.5703125" bestFit="1" customWidth="1"/>
  </cols>
  <sheetData>
    <row r="1" spans="1:25" ht="13.5" thickBot="1" x14ac:dyDescent="0.25">
      <c r="C1" s="26">
        <v>2</v>
      </c>
      <c r="D1" s="26">
        <v>3</v>
      </c>
      <c r="E1" s="26">
        <v>4</v>
      </c>
      <c r="F1" s="26">
        <v>5</v>
      </c>
      <c r="G1" s="26">
        <v>6</v>
      </c>
      <c r="H1" s="26">
        <v>7</v>
      </c>
      <c r="I1" s="26">
        <v>8</v>
      </c>
      <c r="J1" s="26">
        <v>9</v>
      </c>
      <c r="K1" s="26">
        <v>10</v>
      </c>
      <c r="L1" s="26">
        <v>11</v>
      </c>
      <c r="M1" s="26">
        <v>12</v>
      </c>
      <c r="N1" s="26">
        <v>13</v>
      </c>
      <c r="O1" s="26">
        <v>14</v>
      </c>
      <c r="P1" s="26">
        <v>15</v>
      </c>
      <c r="Q1" s="26">
        <v>16</v>
      </c>
      <c r="R1" s="26">
        <v>17</v>
      </c>
      <c r="S1" s="26">
        <v>18</v>
      </c>
      <c r="T1" s="26">
        <v>19</v>
      </c>
      <c r="U1" s="26">
        <v>20</v>
      </c>
      <c r="V1" s="26">
        <v>21</v>
      </c>
      <c r="W1" s="26">
        <v>22</v>
      </c>
    </row>
    <row r="2" spans="1:25" ht="15.75" customHeight="1" thickBot="1" x14ac:dyDescent="0.25">
      <c r="D2" s="102" t="s">
        <v>423</v>
      </c>
      <c r="E2" s="103"/>
      <c r="F2" s="103"/>
      <c r="G2" s="104"/>
      <c r="H2" s="102" t="s">
        <v>2</v>
      </c>
      <c r="I2" s="103"/>
      <c r="J2" s="103"/>
      <c r="K2" s="104"/>
      <c r="L2" s="102" t="s">
        <v>3</v>
      </c>
      <c r="M2" s="103"/>
      <c r="N2" s="103"/>
      <c r="O2" s="104"/>
      <c r="P2" s="102" t="s">
        <v>4</v>
      </c>
      <c r="Q2" s="103"/>
      <c r="R2" s="103"/>
      <c r="S2" s="104"/>
      <c r="T2" s="102" t="s">
        <v>64</v>
      </c>
      <c r="U2" s="103"/>
      <c r="V2" s="103"/>
      <c r="W2" s="104"/>
      <c r="X2" s="94" t="s">
        <v>15</v>
      </c>
      <c r="Y2" s="95"/>
    </row>
    <row r="3" spans="1:25" ht="102.75" thickBot="1" x14ac:dyDescent="0.25">
      <c r="A3" t="s">
        <v>0</v>
      </c>
      <c r="B3" s="90" t="s">
        <v>415</v>
      </c>
      <c r="C3" s="90" t="s">
        <v>416</v>
      </c>
      <c r="D3" s="96" t="s">
        <v>417</v>
      </c>
      <c r="E3" s="97" t="s">
        <v>418</v>
      </c>
      <c r="F3" s="97" t="s">
        <v>419</v>
      </c>
      <c r="G3" s="98" t="s">
        <v>420</v>
      </c>
      <c r="H3" s="96" t="s">
        <v>417</v>
      </c>
      <c r="I3" s="97" t="s">
        <v>418</v>
      </c>
      <c r="J3" s="97" t="s">
        <v>419</v>
      </c>
      <c r="K3" s="98" t="s">
        <v>420</v>
      </c>
      <c r="L3" s="96" t="s">
        <v>417</v>
      </c>
      <c r="M3" s="97" t="s">
        <v>418</v>
      </c>
      <c r="N3" s="97" t="s">
        <v>419</v>
      </c>
      <c r="O3" s="98" t="s">
        <v>420</v>
      </c>
      <c r="P3" s="96" t="s">
        <v>417</v>
      </c>
      <c r="Q3" s="97" t="s">
        <v>418</v>
      </c>
      <c r="R3" s="97" t="s">
        <v>419</v>
      </c>
      <c r="S3" s="98" t="s">
        <v>420</v>
      </c>
      <c r="T3" s="96" t="s">
        <v>417</v>
      </c>
      <c r="U3" s="97" t="s">
        <v>418</v>
      </c>
      <c r="V3" s="97" t="s">
        <v>419</v>
      </c>
      <c r="W3" s="98" t="s">
        <v>420</v>
      </c>
      <c r="X3" s="99" t="s">
        <v>6</v>
      </c>
      <c r="Y3" s="100" t="s">
        <v>28</v>
      </c>
    </row>
    <row r="4" spans="1:25" x14ac:dyDescent="0.2">
      <c r="A4">
        <v>1101</v>
      </c>
      <c r="B4" s="91">
        <v>15101</v>
      </c>
      <c r="C4" s="26" t="s">
        <v>65</v>
      </c>
      <c r="D4" s="63">
        <v>340</v>
      </c>
      <c r="E4" s="63">
        <v>64600000</v>
      </c>
      <c r="F4" s="63">
        <v>339</v>
      </c>
      <c r="G4" s="63">
        <v>32205000</v>
      </c>
      <c r="H4" s="63">
        <v>0</v>
      </c>
      <c r="I4" s="63">
        <v>0</v>
      </c>
      <c r="J4" s="63">
        <v>0</v>
      </c>
      <c r="K4" s="63">
        <v>0</v>
      </c>
      <c r="L4" s="63">
        <v>515</v>
      </c>
      <c r="M4" s="63">
        <v>97850000</v>
      </c>
      <c r="N4" s="63">
        <v>499</v>
      </c>
      <c r="O4" s="63">
        <v>47405000</v>
      </c>
      <c r="P4" s="63">
        <v>27</v>
      </c>
      <c r="Q4" s="63">
        <v>5130000</v>
      </c>
      <c r="R4" s="63">
        <v>5</v>
      </c>
      <c r="S4" s="63">
        <v>475000</v>
      </c>
      <c r="T4" s="63">
        <v>0</v>
      </c>
      <c r="U4" s="63">
        <v>0</v>
      </c>
      <c r="V4" s="63">
        <v>0</v>
      </c>
      <c r="W4" s="63">
        <v>0</v>
      </c>
      <c r="X4">
        <v>1725</v>
      </c>
      <c r="Y4" s="63">
        <v>247665000</v>
      </c>
    </row>
    <row r="5" spans="1:25" x14ac:dyDescent="0.2">
      <c r="A5">
        <v>1106</v>
      </c>
      <c r="B5" s="91">
        <v>15102</v>
      </c>
      <c r="C5" s="26" t="s">
        <v>66</v>
      </c>
      <c r="D5" s="63">
        <v>0</v>
      </c>
      <c r="E5" s="63">
        <v>0</v>
      </c>
      <c r="F5" s="63">
        <v>18</v>
      </c>
      <c r="G5" s="63">
        <v>1710000</v>
      </c>
      <c r="H5" s="63">
        <v>0</v>
      </c>
      <c r="I5" s="63">
        <v>0</v>
      </c>
      <c r="J5" s="63">
        <v>0</v>
      </c>
      <c r="K5" s="63">
        <v>0</v>
      </c>
      <c r="L5" s="63">
        <v>4</v>
      </c>
      <c r="M5" s="63">
        <v>760000</v>
      </c>
      <c r="N5" s="63">
        <v>2</v>
      </c>
      <c r="O5" s="63">
        <v>190000</v>
      </c>
      <c r="P5" s="63">
        <v>0</v>
      </c>
      <c r="Q5" s="63">
        <v>0</v>
      </c>
      <c r="R5" s="63">
        <v>0</v>
      </c>
      <c r="S5" s="63">
        <v>0</v>
      </c>
      <c r="T5" s="63">
        <v>0</v>
      </c>
      <c r="U5" s="63">
        <v>0</v>
      </c>
      <c r="V5" s="63">
        <v>0</v>
      </c>
      <c r="W5" s="63">
        <v>0</v>
      </c>
      <c r="X5">
        <v>24</v>
      </c>
      <c r="Y5" s="63">
        <v>2660000</v>
      </c>
    </row>
    <row r="6" spans="1:25" x14ac:dyDescent="0.2">
      <c r="A6">
        <v>1201</v>
      </c>
      <c r="B6" s="91">
        <v>1101</v>
      </c>
      <c r="C6" s="26" t="s">
        <v>67</v>
      </c>
      <c r="D6" s="63">
        <v>99</v>
      </c>
      <c r="E6" s="63">
        <v>18810000</v>
      </c>
      <c r="F6" s="63">
        <v>263</v>
      </c>
      <c r="G6" s="63">
        <v>24985000</v>
      </c>
      <c r="H6" s="63">
        <v>1177</v>
      </c>
      <c r="I6" s="63">
        <v>223630000</v>
      </c>
      <c r="J6" s="63">
        <v>1213</v>
      </c>
      <c r="K6" s="63">
        <v>115235000</v>
      </c>
      <c r="L6" s="63">
        <v>456</v>
      </c>
      <c r="M6" s="63">
        <v>86640000</v>
      </c>
      <c r="N6" s="63">
        <v>509</v>
      </c>
      <c r="O6" s="63">
        <v>48355000</v>
      </c>
      <c r="P6" s="63">
        <v>47</v>
      </c>
      <c r="Q6" s="63">
        <v>8930000</v>
      </c>
      <c r="R6" s="63">
        <v>1</v>
      </c>
      <c r="S6" s="63">
        <v>95000</v>
      </c>
      <c r="T6" s="63">
        <v>0</v>
      </c>
      <c r="U6" s="63">
        <v>0</v>
      </c>
      <c r="V6" s="63">
        <v>0</v>
      </c>
      <c r="W6" s="63">
        <v>0</v>
      </c>
      <c r="X6">
        <v>3765</v>
      </c>
      <c r="Y6" s="63">
        <v>526680000</v>
      </c>
    </row>
    <row r="7" spans="1:25" x14ac:dyDescent="0.2">
      <c r="A7">
        <v>1203</v>
      </c>
      <c r="B7" s="91">
        <v>1405</v>
      </c>
      <c r="C7" s="26" t="s">
        <v>68</v>
      </c>
      <c r="D7" s="63">
        <v>6</v>
      </c>
      <c r="E7" s="63">
        <v>1140000</v>
      </c>
      <c r="F7" s="63">
        <v>23</v>
      </c>
      <c r="G7" s="63">
        <v>2185000</v>
      </c>
      <c r="H7" s="63">
        <v>167</v>
      </c>
      <c r="I7" s="63">
        <v>31730000</v>
      </c>
      <c r="J7" s="63">
        <v>188</v>
      </c>
      <c r="K7" s="63">
        <v>17860000</v>
      </c>
      <c r="L7" s="63">
        <v>59</v>
      </c>
      <c r="M7" s="63">
        <v>11210000</v>
      </c>
      <c r="N7" s="63">
        <v>36</v>
      </c>
      <c r="O7" s="63">
        <v>3420000</v>
      </c>
      <c r="P7" s="63">
        <v>0</v>
      </c>
      <c r="Q7" s="63">
        <v>0</v>
      </c>
      <c r="R7" s="63">
        <v>0</v>
      </c>
      <c r="S7" s="63">
        <v>0</v>
      </c>
      <c r="T7" s="63">
        <v>26</v>
      </c>
      <c r="U7" s="63">
        <v>4940000</v>
      </c>
      <c r="V7" s="63">
        <v>1</v>
      </c>
      <c r="W7" s="63">
        <v>95000</v>
      </c>
      <c r="X7">
        <v>506</v>
      </c>
      <c r="Y7" s="63">
        <v>72580000</v>
      </c>
    </row>
    <row r="8" spans="1:25" x14ac:dyDescent="0.2">
      <c r="A8">
        <v>1204</v>
      </c>
      <c r="B8" s="91">
        <v>1401</v>
      </c>
      <c r="C8" s="26" t="s">
        <v>69</v>
      </c>
      <c r="D8" s="63">
        <v>0</v>
      </c>
      <c r="E8" s="63">
        <v>0</v>
      </c>
      <c r="F8" s="63">
        <v>0</v>
      </c>
      <c r="G8" s="63">
        <v>0</v>
      </c>
      <c r="H8" s="63">
        <v>223</v>
      </c>
      <c r="I8" s="63">
        <v>42370000</v>
      </c>
      <c r="J8" s="63">
        <v>332</v>
      </c>
      <c r="K8" s="63">
        <v>31540000</v>
      </c>
      <c r="L8" s="63">
        <v>88</v>
      </c>
      <c r="M8" s="63">
        <v>16720000</v>
      </c>
      <c r="N8" s="63">
        <v>77</v>
      </c>
      <c r="O8" s="63">
        <v>7315000</v>
      </c>
      <c r="P8" s="63">
        <v>2</v>
      </c>
      <c r="Q8" s="63">
        <v>380000</v>
      </c>
      <c r="R8" s="63">
        <v>1</v>
      </c>
      <c r="S8" s="63">
        <v>95000</v>
      </c>
      <c r="T8" s="63">
        <v>0</v>
      </c>
      <c r="U8" s="63">
        <v>0</v>
      </c>
      <c r="V8" s="63">
        <v>0</v>
      </c>
      <c r="W8" s="63">
        <v>0</v>
      </c>
      <c r="X8">
        <v>723</v>
      </c>
      <c r="Y8" s="63">
        <v>98420000</v>
      </c>
    </row>
    <row r="9" spans="1:25" x14ac:dyDescent="0.2">
      <c r="A9">
        <v>1206</v>
      </c>
      <c r="B9" s="91">
        <v>1404</v>
      </c>
      <c r="C9" s="26" t="s">
        <v>70</v>
      </c>
      <c r="D9" s="63">
        <v>4</v>
      </c>
      <c r="E9" s="63">
        <v>760000</v>
      </c>
      <c r="F9" s="63">
        <v>18</v>
      </c>
      <c r="G9" s="63">
        <v>1710000</v>
      </c>
      <c r="H9" s="63">
        <v>59</v>
      </c>
      <c r="I9" s="63">
        <v>11210000</v>
      </c>
      <c r="J9" s="63">
        <v>98</v>
      </c>
      <c r="K9" s="63">
        <v>9310000</v>
      </c>
      <c r="L9" s="63">
        <v>24</v>
      </c>
      <c r="M9" s="63">
        <v>4560000</v>
      </c>
      <c r="N9" s="63">
        <v>22</v>
      </c>
      <c r="O9" s="63">
        <v>2090000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>
        <v>225</v>
      </c>
      <c r="Y9" s="63">
        <v>29640000</v>
      </c>
    </row>
    <row r="10" spans="1:25" x14ac:dyDescent="0.2">
      <c r="A10">
        <v>1208</v>
      </c>
      <c r="B10" s="91">
        <v>1402</v>
      </c>
      <c r="C10" s="26" t="s">
        <v>71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11</v>
      </c>
      <c r="M10" s="63">
        <v>2090000</v>
      </c>
      <c r="N10" s="63">
        <v>3</v>
      </c>
      <c r="O10" s="63">
        <v>285000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>
        <v>14</v>
      </c>
      <c r="Y10" s="63">
        <v>2375000</v>
      </c>
    </row>
    <row r="11" spans="1:25" x14ac:dyDescent="0.2">
      <c r="A11">
        <v>1210</v>
      </c>
      <c r="B11" s="91">
        <v>1403</v>
      </c>
      <c r="C11" s="26" t="s">
        <v>72</v>
      </c>
      <c r="D11" s="63">
        <v>0</v>
      </c>
      <c r="E11" s="63">
        <v>0</v>
      </c>
      <c r="F11" s="63">
        <v>0</v>
      </c>
      <c r="G11" s="63">
        <v>0</v>
      </c>
      <c r="H11" s="63">
        <v>10</v>
      </c>
      <c r="I11" s="63">
        <v>1900000</v>
      </c>
      <c r="J11" s="63">
        <v>31</v>
      </c>
      <c r="K11" s="63">
        <v>2945000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3</v>
      </c>
      <c r="U11" s="63">
        <v>570000</v>
      </c>
      <c r="V11" s="63">
        <v>1</v>
      </c>
      <c r="W11" s="63">
        <v>95000</v>
      </c>
      <c r="X11">
        <v>45</v>
      </c>
      <c r="Y11" s="63">
        <v>5510000</v>
      </c>
    </row>
    <row r="12" spans="1:25" x14ac:dyDescent="0.2">
      <c r="A12">
        <v>1211</v>
      </c>
      <c r="B12" s="91">
        <v>1107</v>
      </c>
      <c r="C12" s="26" t="s">
        <v>73</v>
      </c>
      <c r="D12" s="63">
        <v>41</v>
      </c>
      <c r="E12" s="63">
        <v>7790000</v>
      </c>
      <c r="F12" s="63">
        <v>69</v>
      </c>
      <c r="G12" s="63">
        <v>6555000</v>
      </c>
      <c r="H12" s="63">
        <v>347</v>
      </c>
      <c r="I12" s="63">
        <v>65930000</v>
      </c>
      <c r="J12" s="63">
        <v>297</v>
      </c>
      <c r="K12" s="63">
        <v>28215000</v>
      </c>
      <c r="L12" s="63">
        <v>270</v>
      </c>
      <c r="M12" s="63">
        <v>51300000</v>
      </c>
      <c r="N12" s="63">
        <v>172</v>
      </c>
      <c r="O12" s="63">
        <v>16340000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>
        <v>1196</v>
      </c>
      <c r="Y12" s="63">
        <v>176130000</v>
      </c>
    </row>
    <row r="13" spans="1:25" x14ac:dyDescent="0.2">
      <c r="A13">
        <v>1301</v>
      </c>
      <c r="B13" s="91">
        <v>15201</v>
      </c>
      <c r="C13" s="26" t="s">
        <v>74</v>
      </c>
      <c r="D13" s="63">
        <v>4</v>
      </c>
      <c r="E13" s="63">
        <v>760000</v>
      </c>
      <c r="F13" s="63">
        <v>24</v>
      </c>
      <c r="G13" s="63">
        <v>2280000</v>
      </c>
      <c r="H13" s="63">
        <v>0</v>
      </c>
      <c r="I13" s="63">
        <v>0</v>
      </c>
      <c r="J13" s="63">
        <v>0</v>
      </c>
      <c r="K13" s="63">
        <v>0</v>
      </c>
      <c r="L13" s="63">
        <v>6</v>
      </c>
      <c r="M13" s="63">
        <v>1140000</v>
      </c>
      <c r="N13" s="63">
        <v>18</v>
      </c>
      <c r="O13" s="63">
        <v>1710000</v>
      </c>
      <c r="P13" s="63">
        <v>0</v>
      </c>
      <c r="Q13" s="63">
        <v>0</v>
      </c>
      <c r="R13" s="63">
        <v>0</v>
      </c>
      <c r="S13" s="63">
        <v>0</v>
      </c>
      <c r="T13" s="63">
        <v>0</v>
      </c>
      <c r="U13" s="63">
        <v>0</v>
      </c>
      <c r="V13" s="63">
        <v>0</v>
      </c>
      <c r="W13" s="63">
        <v>0</v>
      </c>
      <c r="X13">
        <v>52</v>
      </c>
      <c r="Y13" s="63">
        <v>5890000</v>
      </c>
    </row>
    <row r="14" spans="1:25" x14ac:dyDescent="0.2">
      <c r="A14">
        <v>1302</v>
      </c>
      <c r="B14" s="91">
        <v>15202</v>
      </c>
      <c r="C14" s="26" t="s">
        <v>75</v>
      </c>
      <c r="D14" s="63">
        <v>4</v>
      </c>
      <c r="E14" s="63">
        <v>760000</v>
      </c>
      <c r="F14" s="63">
        <v>13</v>
      </c>
      <c r="G14" s="63">
        <v>1235000</v>
      </c>
      <c r="H14" s="63">
        <v>0</v>
      </c>
      <c r="I14" s="63">
        <v>0</v>
      </c>
      <c r="J14" s="63">
        <v>0</v>
      </c>
      <c r="K14" s="63">
        <v>0</v>
      </c>
      <c r="L14" s="63">
        <v>7</v>
      </c>
      <c r="M14" s="63">
        <v>1330000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0</v>
      </c>
      <c r="U14" s="63">
        <v>0</v>
      </c>
      <c r="V14" s="63">
        <v>0</v>
      </c>
      <c r="W14" s="63">
        <v>0</v>
      </c>
      <c r="X14">
        <v>24</v>
      </c>
      <c r="Y14" s="63">
        <v>3325000</v>
      </c>
    </row>
    <row r="15" spans="1:25" x14ac:dyDescent="0.2">
      <c r="A15">
        <v>2101</v>
      </c>
      <c r="B15" s="91">
        <v>2301</v>
      </c>
      <c r="C15" s="26" t="s">
        <v>76</v>
      </c>
      <c r="D15" s="63">
        <v>67</v>
      </c>
      <c r="E15" s="63">
        <v>12730000</v>
      </c>
      <c r="F15" s="63">
        <v>49</v>
      </c>
      <c r="G15" s="63">
        <v>4655000</v>
      </c>
      <c r="H15" s="63">
        <v>431</v>
      </c>
      <c r="I15" s="63">
        <v>81890000</v>
      </c>
      <c r="J15" s="63">
        <v>371</v>
      </c>
      <c r="K15" s="63">
        <v>35245000</v>
      </c>
      <c r="L15" s="63">
        <v>0</v>
      </c>
      <c r="M15" s="63">
        <v>0</v>
      </c>
      <c r="N15" s="63">
        <v>0</v>
      </c>
      <c r="O15" s="63">
        <v>0</v>
      </c>
      <c r="P15" s="63">
        <v>6</v>
      </c>
      <c r="Q15" s="63">
        <v>1140000</v>
      </c>
      <c r="R15" s="63">
        <v>0</v>
      </c>
      <c r="S15" s="63">
        <v>0</v>
      </c>
      <c r="T15" s="63">
        <v>0</v>
      </c>
      <c r="U15" s="63">
        <v>0</v>
      </c>
      <c r="V15" s="63">
        <v>0</v>
      </c>
      <c r="W15" s="63">
        <v>0</v>
      </c>
      <c r="X15">
        <v>924</v>
      </c>
      <c r="Y15" s="63">
        <v>135660000</v>
      </c>
    </row>
    <row r="16" spans="1:25" x14ac:dyDescent="0.2">
      <c r="A16">
        <v>2103</v>
      </c>
      <c r="B16" s="91">
        <v>2302</v>
      </c>
      <c r="C16" s="26" t="s">
        <v>77</v>
      </c>
      <c r="D16" s="63">
        <v>18</v>
      </c>
      <c r="E16" s="63">
        <v>3420000</v>
      </c>
      <c r="F16" s="63">
        <v>33</v>
      </c>
      <c r="G16" s="63">
        <v>3135000</v>
      </c>
      <c r="H16" s="63">
        <v>126</v>
      </c>
      <c r="I16" s="63">
        <v>23940000</v>
      </c>
      <c r="J16" s="63">
        <v>87</v>
      </c>
      <c r="K16" s="63">
        <v>8265000</v>
      </c>
      <c r="L16" s="63">
        <v>20</v>
      </c>
      <c r="M16" s="63">
        <v>3800000</v>
      </c>
      <c r="N16" s="63">
        <v>11</v>
      </c>
      <c r="O16" s="63">
        <v>1045000</v>
      </c>
      <c r="P16" s="63">
        <v>0</v>
      </c>
      <c r="Q16" s="63">
        <v>0</v>
      </c>
      <c r="R16" s="63">
        <v>0</v>
      </c>
      <c r="S16" s="63">
        <v>0</v>
      </c>
      <c r="T16" s="63">
        <v>0</v>
      </c>
      <c r="U16" s="63">
        <v>0</v>
      </c>
      <c r="V16" s="63">
        <v>0</v>
      </c>
      <c r="W16" s="63">
        <v>0</v>
      </c>
      <c r="X16">
        <v>295</v>
      </c>
      <c r="Y16" s="63">
        <v>43605000</v>
      </c>
    </row>
    <row r="17" spans="1:25" x14ac:dyDescent="0.2">
      <c r="A17">
        <v>2201</v>
      </c>
      <c r="B17" s="91">
        <v>2101</v>
      </c>
      <c r="C17" s="26" t="s">
        <v>78</v>
      </c>
      <c r="D17" s="63">
        <v>0</v>
      </c>
      <c r="E17" s="63">
        <v>0</v>
      </c>
      <c r="F17" s="63">
        <v>0</v>
      </c>
      <c r="G17" s="63">
        <v>0</v>
      </c>
      <c r="H17" s="63">
        <v>2146</v>
      </c>
      <c r="I17" s="63">
        <v>407740000</v>
      </c>
      <c r="J17" s="63">
        <v>2983</v>
      </c>
      <c r="K17" s="63">
        <v>283385000</v>
      </c>
      <c r="L17" s="63">
        <v>330</v>
      </c>
      <c r="M17" s="63">
        <v>62700000</v>
      </c>
      <c r="N17" s="63">
        <v>535</v>
      </c>
      <c r="O17" s="63">
        <v>50825000</v>
      </c>
      <c r="P17" s="63">
        <v>0</v>
      </c>
      <c r="Q17" s="63">
        <v>0</v>
      </c>
      <c r="R17" s="63">
        <v>0</v>
      </c>
      <c r="S17" s="63">
        <v>0</v>
      </c>
      <c r="T17" s="63">
        <v>132</v>
      </c>
      <c r="U17" s="63">
        <v>25080000</v>
      </c>
      <c r="V17" s="63">
        <v>11</v>
      </c>
      <c r="W17" s="63">
        <v>1045000</v>
      </c>
      <c r="X17">
        <v>6137</v>
      </c>
      <c r="Y17" s="63">
        <v>830775000</v>
      </c>
    </row>
    <row r="18" spans="1:25" x14ac:dyDescent="0.2">
      <c r="A18">
        <v>2202</v>
      </c>
      <c r="B18" s="91">
        <v>2104</v>
      </c>
      <c r="C18" s="26" t="s">
        <v>79</v>
      </c>
      <c r="D18" s="63">
        <v>0</v>
      </c>
      <c r="E18" s="63">
        <v>0</v>
      </c>
      <c r="F18" s="63">
        <v>0</v>
      </c>
      <c r="G18" s="63">
        <v>0</v>
      </c>
      <c r="H18" s="63">
        <v>202</v>
      </c>
      <c r="I18" s="63">
        <v>38380000</v>
      </c>
      <c r="J18" s="63">
        <v>243</v>
      </c>
      <c r="K18" s="63">
        <v>23085000</v>
      </c>
      <c r="L18" s="63">
        <v>5</v>
      </c>
      <c r="M18" s="63">
        <v>950000</v>
      </c>
      <c r="N18" s="63">
        <v>2</v>
      </c>
      <c r="O18" s="63">
        <v>190000</v>
      </c>
      <c r="P18" s="63">
        <v>2</v>
      </c>
      <c r="Q18" s="63">
        <v>380000</v>
      </c>
      <c r="R18" s="63">
        <v>0</v>
      </c>
      <c r="S18" s="63">
        <v>0</v>
      </c>
      <c r="T18" s="63">
        <v>11</v>
      </c>
      <c r="U18" s="63">
        <v>2090000</v>
      </c>
      <c r="V18" s="63">
        <v>2</v>
      </c>
      <c r="W18" s="63">
        <v>190000</v>
      </c>
      <c r="X18">
        <v>467</v>
      </c>
      <c r="Y18" s="63">
        <v>65265000</v>
      </c>
    </row>
    <row r="19" spans="1:25" x14ac:dyDescent="0.2">
      <c r="A19">
        <v>2203</v>
      </c>
      <c r="B19" s="91">
        <v>2102</v>
      </c>
      <c r="C19" s="26" t="s">
        <v>80</v>
      </c>
      <c r="D19" s="63">
        <v>13</v>
      </c>
      <c r="E19" s="63">
        <v>2470000</v>
      </c>
      <c r="F19" s="63">
        <v>54</v>
      </c>
      <c r="G19" s="63">
        <v>5130000</v>
      </c>
      <c r="H19" s="63">
        <v>127</v>
      </c>
      <c r="I19" s="63">
        <v>24130000</v>
      </c>
      <c r="J19" s="63">
        <v>212</v>
      </c>
      <c r="K19" s="63">
        <v>20140000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3">
        <v>0</v>
      </c>
      <c r="T19" s="63">
        <v>30</v>
      </c>
      <c r="U19" s="63">
        <v>5700000</v>
      </c>
      <c r="V19" s="63">
        <v>10</v>
      </c>
      <c r="W19" s="63">
        <v>950000</v>
      </c>
      <c r="X19">
        <v>446</v>
      </c>
      <c r="Y19" s="63">
        <v>58520000</v>
      </c>
    </row>
    <row r="20" spans="1:25" x14ac:dyDescent="0.2">
      <c r="A20">
        <v>2206</v>
      </c>
      <c r="B20" s="91">
        <v>2103</v>
      </c>
      <c r="C20" s="26" t="s">
        <v>81</v>
      </c>
      <c r="D20" s="63">
        <v>0</v>
      </c>
      <c r="E20" s="63">
        <v>0</v>
      </c>
      <c r="F20" s="63">
        <v>0</v>
      </c>
      <c r="G20" s="63">
        <v>0</v>
      </c>
      <c r="H20" s="63">
        <v>31</v>
      </c>
      <c r="I20" s="63">
        <v>5890000</v>
      </c>
      <c r="J20" s="63">
        <v>59</v>
      </c>
      <c r="K20" s="63">
        <v>5605000</v>
      </c>
      <c r="L20" s="63">
        <v>19</v>
      </c>
      <c r="M20" s="63">
        <v>3610000</v>
      </c>
      <c r="N20" s="63">
        <v>18</v>
      </c>
      <c r="O20" s="63">
        <v>1710000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>
        <v>127</v>
      </c>
      <c r="Y20" s="63">
        <v>16815000</v>
      </c>
    </row>
    <row r="21" spans="1:25" x14ac:dyDescent="0.2">
      <c r="A21">
        <v>2301</v>
      </c>
      <c r="B21" s="91">
        <v>2201</v>
      </c>
      <c r="C21" s="26" t="s">
        <v>82</v>
      </c>
      <c r="D21" s="63">
        <v>0</v>
      </c>
      <c r="E21" s="63">
        <v>0</v>
      </c>
      <c r="F21" s="63">
        <v>0</v>
      </c>
      <c r="G21" s="63">
        <v>0</v>
      </c>
      <c r="H21" s="63">
        <v>1728</v>
      </c>
      <c r="I21" s="63">
        <v>328320000</v>
      </c>
      <c r="J21" s="63">
        <v>284</v>
      </c>
      <c r="K21" s="63">
        <v>26980000</v>
      </c>
      <c r="L21" s="63">
        <v>573</v>
      </c>
      <c r="M21" s="63">
        <v>108870000</v>
      </c>
      <c r="N21" s="63">
        <v>35</v>
      </c>
      <c r="O21" s="63">
        <v>3325000</v>
      </c>
      <c r="P21" s="63">
        <v>6</v>
      </c>
      <c r="Q21" s="63">
        <v>1140000</v>
      </c>
      <c r="R21" s="63">
        <v>2</v>
      </c>
      <c r="S21" s="63">
        <v>190000</v>
      </c>
      <c r="T21" s="63">
        <v>93</v>
      </c>
      <c r="U21" s="63">
        <v>17670000</v>
      </c>
      <c r="V21" s="63">
        <v>37</v>
      </c>
      <c r="W21" s="63">
        <v>3515000</v>
      </c>
      <c r="X21">
        <v>2758</v>
      </c>
      <c r="Y21" s="63">
        <v>490010000</v>
      </c>
    </row>
    <row r="22" spans="1:25" x14ac:dyDescent="0.2">
      <c r="A22">
        <v>2302</v>
      </c>
      <c r="B22" s="91">
        <v>2202</v>
      </c>
      <c r="C22" s="26" t="s">
        <v>83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63">
        <v>0</v>
      </c>
      <c r="R22" s="63">
        <v>0</v>
      </c>
      <c r="S22" s="63">
        <v>0</v>
      </c>
      <c r="T22" s="63">
        <v>0</v>
      </c>
      <c r="U22" s="63">
        <v>0</v>
      </c>
      <c r="V22" s="63">
        <v>0</v>
      </c>
      <c r="W22" s="63">
        <v>0</v>
      </c>
      <c r="X22">
        <v>0</v>
      </c>
      <c r="Y22" s="63">
        <v>0</v>
      </c>
    </row>
    <row r="23" spans="1:25" x14ac:dyDescent="0.2">
      <c r="A23">
        <v>2303</v>
      </c>
      <c r="B23" s="91">
        <v>2203</v>
      </c>
      <c r="C23" s="26" t="s">
        <v>84</v>
      </c>
      <c r="D23" s="63">
        <v>52</v>
      </c>
      <c r="E23" s="63">
        <v>9880000</v>
      </c>
      <c r="F23" s="63">
        <v>55</v>
      </c>
      <c r="G23" s="63">
        <v>5225000</v>
      </c>
      <c r="H23" s="63">
        <v>0</v>
      </c>
      <c r="I23" s="63">
        <v>0</v>
      </c>
      <c r="J23" s="63">
        <v>0</v>
      </c>
      <c r="K23" s="63">
        <v>0</v>
      </c>
      <c r="L23" s="63">
        <v>0</v>
      </c>
      <c r="M23" s="63">
        <v>0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63">
        <v>0</v>
      </c>
      <c r="X23">
        <v>107</v>
      </c>
      <c r="Y23" s="63">
        <v>15105000</v>
      </c>
    </row>
    <row r="24" spans="1:25" x14ac:dyDescent="0.2">
      <c r="A24">
        <v>3101</v>
      </c>
      <c r="B24" s="91">
        <v>3201</v>
      </c>
      <c r="C24" s="26" t="s">
        <v>85</v>
      </c>
      <c r="D24" s="63">
        <v>50</v>
      </c>
      <c r="E24" s="63">
        <v>9500000</v>
      </c>
      <c r="F24" s="63">
        <v>52</v>
      </c>
      <c r="G24" s="63">
        <v>4940000</v>
      </c>
      <c r="H24" s="63">
        <v>0</v>
      </c>
      <c r="I24" s="63">
        <v>0</v>
      </c>
      <c r="J24" s="63">
        <v>0</v>
      </c>
      <c r="K24" s="63">
        <v>0</v>
      </c>
      <c r="L24" s="63">
        <v>34</v>
      </c>
      <c r="M24" s="63">
        <v>6460000</v>
      </c>
      <c r="N24" s="63">
        <v>31</v>
      </c>
      <c r="O24" s="63">
        <v>2945000</v>
      </c>
      <c r="P24" s="63">
        <v>0</v>
      </c>
      <c r="Q24" s="63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63">
        <v>0</v>
      </c>
      <c r="X24">
        <v>167</v>
      </c>
      <c r="Y24" s="63">
        <v>23845000</v>
      </c>
    </row>
    <row r="25" spans="1:25" x14ac:dyDescent="0.2">
      <c r="A25">
        <v>3102</v>
      </c>
      <c r="B25" s="91">
        <v>3202</v>
      </c>
      <c r="C25" s="26" t="s">
        <v>86</v>
      </c>
      <c r="D25" s="63">
        <v>38</v>
      </c>
      <c r="E25" s="63">
        <v>7220000</v>
      </c>
      <c r="F25" s="63">
        <v>53</v>
      </c>
      <c r="G25" s="63">
        <v>5035000</v>
      </c>
      <c r="H25" s="63">
        <v>0</v>
      </c>
      <c r="I25" s="63">
        <v>0</v>
      </c>
      <c r="J25" s="63">
        <v>0</v>
      </c>
      <c r="K25" s="63">
        <v>0</v>
      </c>
      <c r="L25" s="63">
        <v>35</v>
      </c>
      <c r="M25" s="63">
        <v>6650000</v>
      </c>
      <c r="N25" s="63">
        <v>31</v>
      </c>
      <c r="O25" s="63">
        <v>2945000</v>
      </c>
      <c r="P25" s="63">
        <v>0</v>
      </c>
      <c r="Q25" s="63">
        <v>0</v>
      </c>
      <c r="R25" s="63">
        <v>0</v>
      </c>
      <c r="S25" s="63">
        <v>0</v>
      </c>
      <c r="T25" s="63">
        <v>0</v>
      </c>
      <c r="U25" s="63">
        <v>0</v>
      </c>
      <c r="V25" s="63">
        <v>0</v>
      </c>
      <c r="W25" s="63">
        <v>0</v>
      </c>
      <c r="X25">
        <v>157</v>
      </c>
      <c r="Y25" s="63">
        <v>21850000</v>
      </c>
    </row>
    <row r="26" spans="1:25" x14ac:dyDescent="0.2">
      <c r="A26">
        <v>3201</v>
      </c>
      <c r="B26" s="91">
        <v>3101</v>
      </c>
      <c r="C26" s="26" t="s">
        <v>87</v>
      </c>
      <c r="D26" s="63">
        <v>125</v>
      </c>
      <c r="E26" s="63">
        <v>23750000</v>
      </c>
      <c r="F26" s="63">
        <v>132</v>
      </c>
      <c r="G26" s="63">
        <v>12540000</v>
      </c>
      <c r="H26" s="63">
        <v>0</v>
      </c>
      <c r="I26" s="63">
        <v>0</v>
      </c>
      <c r="J26" s="63">
        <v>0</v>
      </c>
      <c r="K26" s="63">
        <v>0</v>
      </c>
      <c r="L26" s="63">
        <v>285</v>
      </c>
      <c r="M26" s="63">
        <v>54150000</v>
      </c>
      <c r="N26" s="63">
        <v>308</v>
      </c>
      <c r="O26" s="63">
        <v>29260000</v>
      </c>
      <c r="P26" s="63">
        <v>16</v>
      </c>
      <c r="Q26" s="63">
        <v>3040000</v>
      </c>
      <c r="R26" s="63">
        <v>1</v>
      </c>
      <c r="S26" s="63">
        <v>95000</v>
      </c>
      <c r="T26" s="63">
        <v>0</v>
      </c>
      <c r="U26" s="63">
        <v>0</v>
      </c>
      <c r="V26" s="63">
        <v>0</v>
      </c>
      <c r="W26" s="63">
        <v>0</v>
      </c>
      <c r="X26">
        <v>867</v>
      </c>
      <c r="Y26" s="63">
        <v>122835000</v>
      </c>
    </row>
    <row r="27" spans="1:25" x14ac:dyDescent="0.2">
      <c r="A27">
        <v>3202</v>
      </c>
      <c r="B27" s="91">
        <v>3102</v>
      </c>
      <c r="C27" s="26" t="s">
        <v>88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80</v>
      </c>
      <c r="M27" s="63">
        <v>15200000</v>
      </c>
      <c r="N27" s="63">
        <v>78</v>
      </c>
      <c r="O27" s="63">
        <v>7410000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>
        <v>158</v>
      </c>
      <c r="Y27" s="63">
        <v>22610000</v>
      </c>
    </row>
    <row r="28" spans="1:25" x14ac:dyDescent="0.2">
      <c r="A28">
        <v>3203</v>
      </c>
      <c r="B28" s="91">
        <v>3103</v>
      </c>
      <c r="C28" s="26" t="s">
        <v>89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84</v>
      </c>
      <c r="M28" s="63">
        <v>15960000</v>
      </c>
      <c r="N28" s="63">
        <v>62</v>
      </c>
      <c r="O28" s="63">
        <v>5890000</v>
      </c>
      <c r="P28" s="63">
        <v>0</v>
      </c>
      <c r="Q28" s="63">
        <v>0</v>
      </c>
      <c r="R28" s="63">
        <v>0</v>
      </c>
      <c r="S28" s="63">
        <v>0</v>
      </c>
      <c r="T28" s="63">
        <v>0</v>
      </c>
      <c r="U28" s="63">
        <v>0</v>
      </c>
      <c r="V28" s="63">
        <v>0</v>
      </c>
      <c r="W28" s="63">
        <v>0</v>
      </c>
      <c r="X28">
        <v>146</v>
      </c>
      <c r="Y28" s="63">
        <v>21850000</v>
      </c>
    </row>
    <row r="29" spans="1:25" x14ac:dyDescent="0.2">
      <c r="A29">
        <v>3301</v>
      </c>
      <c r="B29" s="91">
        <v>3301</v>
      </c>
      <c r="C29" s="26" t="s">
        <v>90</v>
      </c>
      <c r="D29" s="63">
        <v>47</v>
      </c>
      <c r="E29" s="63">
        <v>8930000</v>
      </c>
      <c r="F29" s="63">
        <v>98</v>
      </c>
      <c r="G29" s="63">
        <v>9310000</v>
      </c>
      <c r="H29" s="63">
        <v>0</v>
      </c>
      <c r="I29" s="63">
        <v>0</v>
      </c>
      <c r="J29" s="63">
        <v>0</v>
      </c>
      <c r="K29" s="63">
        <v>0</v>
      </c>
      <c r="L29" s="63">
        <v>175</v>
      </c>
      <c r="M29" s="63">
        <v>33250000</v>
      </c>
      <c r="N29" s="63">
        <v>144</v>
      </c>
      <c r="O29" s="63">
        <v>13680000</v>
      </c>
      <c r="P29" s="63">
        <v>4</v>
      </c>
      <c r="Q29" s="63">
        <v>760000</v>
      </c>
      <c r="R29" s="63">
        <v>2</v>
      </c>
      <c r="S29" s="63">
        <v>190000</v>
      </c>
      <c r="T29" s="63">
        <v>0</v>
      </c>
      <c r="U29" s="63">
        <v>0</v>
      </c>
      <c r="V29" s="63">
        <v>0</v>
      </c>
      <c r="W29" s="63">
        <v>0</v>
      </c>
      <c r="X29">
        <v>470</v>
      </c>
      <c r="Y29" s="63">
        <v>66120000</v>
      </c>
    </row>
    <row r="30" spans="1:25" x14ac:dyDescent="0.2">
      <c r="A30">
        <v>3302</v>
      </c>
      <c r="B30" s="91">
        <v>3303</v>
      </c>
      <c r="C30" s="26" t="s">
        <v>91</v>
      </c>
      <c r="D30" s="63">
        <v>18</v>
      </c>
      <c r="E30" s="63">
        <v>3420000</v>
      </c>
      <c r="F30" s="63">
        <v>18</v>
      </c>
      <c r="G30" s="63">
        <v>1710000</v>
      </c>
      <c r="H30" s="63">
        <v>0</v>
      </c>
      <c r="I30" s="63">
        <v>0</v>
      </c>
      <c r="J30" s="63">
        <v>0</v>
      </c>
      <c r="K30" s="63">
        <v>0</v>
      </c>
      <c r="L30" s="63">
        <v>36</v>
      </c>
      <c r="M30" s="63">
        <v>6840000</v>
      </c>
      <c r="N30" s="63">
        <v>23</v>
      </c>
      <c r="O30" s="63">
        <v>2185000</v>
      </c>
      <c r="P30" s="63">
        <v>2</v>
      </c>
      <c r="Q30" s="63">
        <v>380000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63">
        <v>0</v>
      </c>
      <c r="X30">
        <v>97</v>
      </c>
      <c r="Y30" s="63">
        <v>14535000</v>
      </c>
    </row>
    <row r="31" spans="1:25" x14ac:dyDescent="0.2">
      <c r="A31">
        <v>3303</v>
      </c>
      <c r="B31" s="91">
        <v>3304</v>
      </c>
      <c r="C31" s="26" t="s">
        <v>92</v>
      </c>
      <c r="D31" s="63">
        <v>0</v>
      </c>
      <c r="E31" s="63">
        <v>0</v>
      </c>
      <c r="F31" s="63">
        <v>0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20</v>
      </c>
      <c r="M31" s="63">
        <v>3800000</v>
      </c>
      <c r="N31" s="63">
        <v>17</v>
      </c>
      <c r="O31" s="63">
        <v>1615000</v>
      </c>
      <c r="P31" s="63">
        <v>0</v>
      </c>
      <c r="Q31" s="63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63">
        <v>0</v>
      </c>
      <c r="X31">
        <v>37</v>
      </c>
      <c r="Y31" s="63">
        <v>5415000</v>
      </c>
    </row>
    <row r="32" spans="1:25" x14ac:dyDescent="0.2">
      <c r="A32">
        <v>3304</v>
      </c>
      <c r="B32" s="91">
        <v>3302</v>
      </c>
      <c r="C32" s="26" t="s">
        <v>93</v>
      </c>
      <c r="D32" s="63">
        <v>22</v>
      </c>
      <c r="E32" s="63">
        <v>4180000</v>
      </c>
      <c r="F32" s="63">
        <v>25</v>
      </c>
      <c r="G32" s="63">
        <v>2375000</v>
      </c>
      <c r="H32" s="63">
        <v>0</v>
      </c>
      <c r="I32" s="63">
        <v>0</v>
      </c>
      <c r="J32" s="63">
        <v>0</v>
      </c>
      <c r="K32" s="63">
        <v>0</v>
      </c>
      <c r="L32" s="63">
        <v>35</v>
      </c>
      <c r="M32" s="63">
        <v>6650000</v>
      </c>
      <c r="N32" s="63">
        <v>28</v>
      </c>
      <c r="O32" s="63">
        <v>2660000</v>
      </c>
      <c r="P32" s="63">
        <v>0</v>
      </c>
      <c r="Q32" s="63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63">
        <v>0</v>
      </c>
      <c r="X32">
        <v>110</v>
      </c>
      <c r="Y32" s="63">
        <v>15865000</v>
      </c>
    </row>
    <row r="33" spans="1:25" x14ac:dyDescent="0.2">
      <c r="A33">
        <v>4101</v>
      </c>
      <c r="B33" s="91">
        <v>4101</v>
      </c>
      <c r="C33" s="26" t="s">
        <v>94</v>
      </c>
      <c r="D33" s="63">
        <v>305</v>
      </c>
      <c r="E33" s="63">
        <v>57950000</v>
      </c>
      <c r="F33" s="63">
        <v>224</v>
      </c>
      <c r="G33" s="63">
        <v>21280000</v>
      </c>
      <c r="H33" s="63">
        <v>1052</v>
      </c>
      <c r="I33" s="63">
        <v>199880000</v>
      </c>
      <c r="J33" s="63">
        <v>1345</v>
      </c>
      <c r="K33" s="63">
        <v>127775000</v>
      </c>
      <c r="L33" s="63">
        <v>375</v>
      </c>
      <c r="M33" s="63">
        <v>71250000</v>
      </c>
      <c r="N33" s="63">
        <v>556</v>
      </c>
      <c r="O33" s="63">
        <v>52820000</v>
      </c>
      <c r="P33" s="63">
        <v>17</v>
      </c>
      <c r="Q33" s="63">
        <v>3230000</v>
      </c>
      <c r="R33" s="63">
        <v>8</v>
      </c>
      <c r="S33" s="63">
        <v>760000</v>
      </c>
      <c r="T33" s="63">
        <v>232</v>
      </c>
      <c r="U33" s="63">
        <v>44080000</v>
      </c>
      <c r="V33" s="63">
        <v>82</v>
      </c>
      <c r="W33" s="63">
        <v>7790000</v>
      </c>
      <c r="X33">
        <v>4196</v>
      </c>
      <c r="Y33" s="63">
        <v>586815000</v>
      </c>
    </row>
    <row r="34" spans="1:25" x14ac:dyDescent="0.2">
      <c r="A34">
        <v>4102</v>
      </c>
      <c r="B34" s="91">
        <v>4104</v>
      </c>
      <c r="C34" s="26" t="s">
        <v>95</v>
      </c>
      <c r="D34" s="63">
        <v>27</v>
      </c>
      <c r="E34" s="63">
        <v>5130000</v>
      </c>
      <c r="F34" s="63">
        <v>17</v>
      </c>
      <c r="G34" s="63">
        <v>1615000</v>
      </c>
      <c r="H34" s="63">
        <v>60</v>
      </c>
      <c r="I34" s="63">
        <v>11400000</v>
      </c>
      <c r="J34" s="63">
        <v>101</v>
      </c>
      <c r="K34" s="63">
        <v>9595000</v>
      </c>
      <c r="L34" s="63">
        <v>42</v>
      </c>
      <c r="M34" s="63">
        <v>7980000</v>
      </c>
      <c r="N34" s="63">
        <v>24</v>
      </c>
      <c r="O34" s="63">
        <v>2280000</v>
      </c>
      <c r="P34" s="63">
        <v>0</v>
      </c>
      <c r="Q34" s="63">
        <v>0</v>
      </c>
      <c r="R34" s="63">
        <v>0</v>
      </c>
      <c r="S34" s="63">
        <v>0</v>
      </c>
      <c r="T34" s="63">
        <v>19</v>
      </c>
      <c r="U34" s="63">
        <v>3610000</v>
      </c>
      <c r="V34" s="63">
        <v>7</v>
      </c>
      <c r="W34" s="63">
        <v>665000</v>
      </c>
      <c r="X34">
        <v>297</v>
      </c>
      <c r="Y34" s="63">
        <v>42275000</v>
      </c>
    </row>
    <row r="35" spans="1:25" x14ac:dyDescent="0.2">
      <c r="A35">
        <v>4103</v>
      </c>
      <c r="B35" s="91">
        <v>4102</v>
      </c>
      <c r="C35" s="26" t="s">
        <v>96</v>
      </c>
      <c r="D35" s="63">
        <v>224</v>
      </c>
      <c r="E35" s="63">
        <v>42560000</v>
      </c>
      <c r="F35" s="63">
        <v>223</v>
      </c>
      <c r="G35" s="63">
        <v>21185000</v>
      </c>
      <c r="H35" s="63">
        <v>0</v>
      </c>
      <c r="I35" s="63">
        <v>0</v>
      </c>
      <c r="J35" s="63">
        <v>0</v>
      </c>
      <c r="K35" s="63">
        <v>0</v>
      </c>
      <c r="L35" s="63">
        <v>725</v>
      </c>
      <c r="M35" s="63">
        <v>137750000</v>
      </c>
      <c r="N35" s="63">
        <v>512</v>
      </c>
      <c r="O35" s="63">
        <v>48640000</v>
      </c>
      <c r="P35" s="63">
        <v>17</v>
      </c>
      <c r="Q35" s="63">
        <v>3230000</v>
      </c>
      <c r="R35" s="63">
        <v>11</v>
      </c>
      <c r="S35" s="63">
        <v>1045000</v>
      </c>
      <c r="T35" s="63">
        <v>0</v>
      </c>
      <c r="U35" s="63">
        <v>0</v>
      </c>
      <c r="V35" s="63">
        <v>0</v>
      </c>
      <c r="W35" s="63">
        <v>0</v>
      </c>
      <c r="X35">
        <v>1712</v>
      </c>
      <c r="Y35" s="63">
        <v>254410000</v>
      </c>
    </row>
    <row r="36" spans="1:25" x14ac:dyDescent="0.2">
      <c r="A36">
        <v>4104</v>
      </c>
      <c r="B36" s="91">
        <v>4103</v>
      </c>
      <c r="C36" s="26" t="s">
        <v>97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0</v>
      </c>
      <c r="K36" s="63">
        <v>0</v>
      </c>
      <c r="L36" s="63">
        <v>0</v>
      </c>
      <c r="M36" s="63">
        <v>0</v>
      </c>
      <c r="N36" s="63">
        <v>0</v>
      </c>
      <c r="O36" s="63">
        <v>0</v>
      </c>
      <c r="P36" s="63">
        <v>0</v>
      </c>
      <c r="Q36" s="63">
        <v>0</v>
      </c>
      <c r="R36" s="63">
        <v>0</v>
      </c>
      <c r="S36" s="63">
        <v>0</v>
      </c>
      <c r="T36" s="63">
        <v>0</v>
      </c>
      <c r="U36" s="63">
        <v>0</v>
      </c>
      <c r="V36" s="63">
        <v>0</v>
      </c>
      <c r="W36" s="63">
        <v>0</v>
      </c>
      <c r="X36">
        <v>0</v>
      </c>
      <c r="Y36" s="63">
        <v>0</v>
      </c>
    </row>
    <row r="37" spans="1:25" x14ac:dyDescent="0.2">
      <c r="A37">
        <v>4105</v>
      </c>
      <c r="B37" s="91">
        <v>4106</v>
      </c>
      <c r="C37" s="26" t="s">
        <v>98</v>
      </c>
      <c r="D37" s="63">
        <v>76</v>
      </c>
      <c r="E37" s="63">
        <v>14440000</v>
      </c>
      <c r="F37" s="63">
        <v>31</v>
      </c>
      <c r="G37" s="63">
        <v>2945000</v>
      </c>
      <c r="H37" s="63">
        <v>236</v>
      </c>
      <c r="I37" s="63">
        <v>44840000</v>
      </c>
      <c r="J37" s="63">
        <v>303</v>
      </c>
      <c r="K37" s="63">
        <v>28785000</v>
      </c>
      <c r="L37" s="63">
        <v>64</v>
      </c>
      <c r="M37" s="63">
        <v>12160000</v>
      </c>
      <c r="N37" s="63">
        <v>28</v>
      </c>
      <c r="O37" s="63">
        <v>2660000</v>
      </c>
      <c r="P37" s="63">
        <v>0</v>
      </c>
      <c r="Q37" s="63">
        <v>0</v>
      </c>
      <c r="R37" s="63">
        <v>0</v>
      </c>
      <c r="S37" s="63">
        <v>0</v>
      </c>
      <c r="T37" s="63">
        <v>83</v>
      </c>
      <c r="U37" s="63">
        <v>15770000</v>
      </c>
      <c r="V37" s="63">
        <v>1</v>
      </c>
      <c r="W37" s="63">
        <v>95000</v>
      </c>
      <c r="X37">
        <v>822</v>
      </c>
      <c r="Y37" s="63">
        <v>121695000</v>
      </c>
    </row>
    <row r="38" spans="1:25" x14ac:dyDescent="0.2">
      <c r="A38">
        <v>4106</v>
      </c>
      <c r="B38" s="91">
        <v>4105</v>
      </c>
      <c r="C38" s="26" t="s">
        <v>99</v>
      </c>
      <c r="D38" s="63">
        <v>20</v>
      </c>
      <c r="E38" s="63">
        <v>3800000</v>
      </c>
      <c r="F38" s="63">
        <v>19</v>
      </c>
      <c r="G38" s="63">
        <v>1805000</v>
      </c>
      <c r="H38" s="63">
        <v>119</v>
      </c>
      <c r="I38" s="63">
        <v>22610000</v>
      </c>
      <c r="J38" s="63">
        <v>116</v>
      </c>
      <c r="K38" s="63">
        <v>11020000</v>
      </c>
      <c r="L38" s="63">
        <v>28</v>
      </c>
      <c r="M38" s="63">
        <v>5320000</v>
      </c>
      <c r="N38" s="63">
        <v>15</v>
      </c>
      <c r="O38" s="63">
        <v>1425000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>
        <v>317</v>
      </c>
      <c r="Y38" s="63">
        <v>45980000</v>
      </c>
    </row>
    <row r="39" spans="1:25" x14ac:dyDescent="0.2">
      <c r="A39">
        <v>4201</v>
      </c>
      <c r="B39" s="91">
        <v>4301</v>
      </c>
      <c r="C39" s="26" t="s">
        <v>100</v>
      </c>
      <c r="D39" s="63">
        <v>115</v>
      </c>
      <c r="E39" s="63">
        <v>21850000</v>
      </c>
      <c r="F39" s="63">
        <v>107</v>
      </c>
      <c r="G39" s="63">
        <v>10165000</v>
      </c>
      <c r="H39" s="63">
        <v>1274</v>
      </c>
      <c r="I39" s="63">
        <v>242060000</v>
      </c>
      <c r="J39" s="63">
        <v>1189</v>
      </c>
      <c r="K39" s="63">
        <v>112955000</v>
      </c>
      <c r="L39" s="63">
        <v>430</v>
      </c>
      <c r="M39" s="63">
        <v>81700000</v>
      </c>
      <c r="N39" s="63">
        <v>199</v>
      </c>
      <c r="O39" s="63">
        <v>18905000</v>
      </c>
      <c r="P39" s="63">
        <v>15</v>
      </c>
      <c r="Q39" s="63">
        <v>2850000</v>
      </c>
      <c r="R39" s="63">
        <v>1</v>
      </c>
      <c r="S39" s="63">
        <v>95000</v>
      </c>
      <c r="T39" s="63">
        <v>135</v>
      </c>
      <c r="U39" s="63">
        <v>25650000</v>
      </c>
      <c r="V39" s="63">
        <v>31</v>
      </c>
      <c r="W39" s="63">
        <v>2945000</v>
      </c>
      <c r="X39">
        <v>3496</v>
      </c>
      <c r="Y39" s="63">
        <v>519175000</v>
      </c>
    </row>
    <row r="40" spans="1:25" x14ac:dyDescent="0.2">
      <c r="A40">
        <v>4203</v>
      </c>
      <c r="B40" s="91">
        <v>4303</v>
      </c>
      <c r="C40" s="26" t="s">
        <v>101</v>
      </c>
      <c r="D40" s="63">
        <v>57</v>
      </c>
      <c r="E40" s="63">
        <v>10830000</v>
      </c>
      <c r="F40" s="63">
        <v>41</v>
      </c>
      <c r="G40" s="63">
        <v>3895000</v>
      </c>
      <c r="H40" s="63">
        <v>433</v>
      </c>
      <c r="I40" s="63">
        <v>82270000</v>
      </c>
      <c r="J40" s="63">
        <v>469</v>
      </c>
      <c r="K40" s="63">
        <v>44555000</v>
      </c>
      <c r="L40" s="63">
        <v>198</v>
      </c>
      <c r="M40" s="63">
        <v>37620000</v>
      </c>
      <c r="N40" s="63">
        <v>118</v>
      </c>
      <c r="O40" s="63">
        <v>11210000</v>
      </c>
      <c r="P40" s="63">
        <v>0</v>
      </c>
      <c r="Q40" s="63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63">
        <v>0</v>
      </c>
      <c r="X40">
        <v>1316</v>
      </c>
      <c r="Y40" s="63">
        <v>190380000</v>
      </c>
    </row>
    <row r="41" spans="1:25" x14ac:dyDescent="0.2">
      <c r="A41">
        <v>4204</v>
      </c>
      <c r="B41" s="91">
        <v>4304</v>
      </c>
      <c r="C41" s="26" t="s">
        <v>102</v>
      </c>
      <c r="D41" s="63">
        <v>0</v>
      </c>
      <c r="E41" s="63">
        <v>0</v>
      </c>
      <c r="F41" s="63">
        <v>0</v>
      </c>
      <c r="G41" s="63">
        <v>0</v>
      </c>
      <c r="H41" s="63">
        <v>163</v>
      </c>
      <c r="I41" s="63">
        <v>30970000</v>
      </c>
      <c r="J41" s="63">
        <v>157</v>
      </c>
      <c r="K41" s="63">
        <v>14915000</v>
      </c>
      <c r="L41" s="63">
        <v>63</v>
      </c>
      <c r="M41" s="63">
        <v>11970000</v>
      </c>
      <c r="N41" s="63">
        <v>48</v>
      </c>
      <c r="O41" s="63">
        <v>4560000</v>
      </c>
      <c r="P41" s="63">
        <v>0</v>
      </c>
      <c r="Q41" s="63">
        <v>0</v>
      </c>
      <c r="R41" s="63">
        <v>0</v>
      </c>
      <c r="S41" s="63">
        <v>0</v>
      </c>
      <c r="T41" s="63">
        <v>0</v>
      </c>
      <c r="U41" s="63">
        <v>0</v>
      </c>
      <c r="V41" s="63">
        <v>0</v>
      </c>
      <c r="W41" s="63">
        <v>0</v>
      </c>
      <c r="X41">
        <v>431</v>
      </c>
      <c r="Y41" s="63">
        <v>62415000</v>
      </c>
    </row>
    <row r="42" spans="1:25" x14ac:dyDescent="0.2">
      <c r="A42">
        <v>4205</v>
      </c>
      <c r="B42" s="91">
        <v>4302</v>
      </c>
      <c r="C42" s="26" t="s">
        <v>103</v>
      </c>
      <c r="D42" s="63">
        <v>24</v>
      </c>
      <c r="E42" s="63">
        <v>4560000</v>
      </c>
      <c r="F42" s="63">
        <v>34</v>
      </c>
      <c r="G42" s="63">
        <v>3230000</v>
      </c>
      <c r="H42" s="63">
        <v>180</v>
      </c>
      <c r="I42" s="63">
        <v>34200000</v>
      </c>
      <c r="J42" s="63">
        <v>197</v>
      </c>
      <c r="K42" s="63">
        <v>18715000</v>
      </c>
      <c r="L42" s="63">
        <v>24</v>
      </c>
      <c r="M42" s="63">
        <v>4560000</v>
      </c>
      <c r="N42" s="63">
        <v>40</v>
      </c>
      <c r="O42" s="63">
        <v>3800000</v>
      </c>
      <c r="P42" s="63">
        <v>0</v>
      </c>
      <c r="Q42" s="63">
        <v>0</v>
      </c>
      <c r="R42" s="63">
        <v>0</v>
      </c>
      <c r="S42" s="63">
        <v>0</v>
      </c>
      <c r="T42" s="63">
        <v>9</v>
      </c>
      <c r="U42" s="63">
        <v>1710000</v>
      </c>
      <c r="V42" s="63">
        <v>4</v>
      </c>
      <c r="W42" s="63">
        <v>380000</v>
      </c>
      <c r="X42">
        <v>512</v>
      </c>
      <c r="Y42" s="63">
        <v>71155000</v>
      </c>
    </row>
    <row r="43" spans="1:25" x14ac:dyDescent="0.2">
      <c r="A43">
        <v>4206</v>
      </c>
      <c r="B43" s="91">
        <v>4305</v>
      </c>
      <c r="C43" s="26" t="s">
        <v>104</v>
      </c>
      <c r="D43" s="63">
        <v>24</v>
      </c>
      <c r="E43" s="63">
        <v>4560000</v>
      </c>
      <c r="F43" s="63">
        <v>24</v>
      </c>
      <c r="G43" s="63">
        <v>2280000</v>
      </c>
      <c r="H43" s="63">
        <v>68</v>
      </c>
      <c r="I43" s="63">
        <v>12920000</v>
      </c>
      <c r="J43" s="63">
        <v>103</v>
      </c>
      <c r="K43" s="63">
        <v>9785000</v>
      </c>
      <c r="L43" s="63">
        <v>33</v>
      </c>
      <c r="M43" s="63">
        <v>6270000</v>
      </c>
      <c r="N43" s="63">
        <v>23</v>
      </c>
      <c r="O43" s="63">
        <v>2185000</v>
      </c>
      <c r="P43" s="63">
        <v>0</v>
      </c>
      <c r="Q43" s="63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63">
        <v>0</v>
      </c>
      <c r="X43">
        <v>275</v>
      </c>
      <c r="Y43" s="63">
        <v>38000000</v>
      </c>
    </row>
    <row r="44" spans="1:25" x14ac:dyDescent="0.2">
      <c r="A44">
        <v>4301</v>
      </c>
      <c r="B44" s="91">
        <v>4201</v>
      </c>
      <c r="C44" s="26" t="s">
        <v>105</v>
      </c>
      <c r="D44" s="63">
        <v>0</v>
      </c>
      <c r="E44" s="63">
        <v>0</v>
      </c>
      <c r="F44" s="63">
        <v>0</v>
      </c>
      <c r="G44" s="63">
        <v>0</v>
      </c>
      <c r="H44" s="63">
        <v>321</v>
      </c>
      <c r="I44" s="63">
        <v>60990000</v>
      </c>
      <c r="J44" s="63">
        <v>369</v>
      </c>
      <c r="K44" s="63">
        <v>35055000</v>
      </c>
      <c r="L44" s="63">
        <v>103</v>
      </c>
      <c r="M44" s="63">
        <v>19570000</v>
      </c>
      <c r="N44" s="63">
        <v>83</v>
      </c>
      <c r="O44" s="63">
        <v>7885000</v>
      </c>
      <c r="P44" s="63">
        <v>0</v>
      </c>
      <c r="Q44" s="63">
        <v>0</v>
      </c>
      <c r="R44" s="63">
        <v>0</v>
      </c>
      <c r="S44" s="63">
        <v>0</v>
      </c>
      <c r="T44" s="63">
        <v>48</v>
      </c>
      <c r="U44" s="63">
        <v>9120000</v>
      </c>
      <c r="V44" s="63">
        <v>19</v>
      </c>
      <c r="W44" s="63">
        <v>1805000</v>
      </c>
      <c r="X44">
        <v>943</v>
      </c>
      <c r="Y44" s="63">
        <v>134425000</v>
      </c>
    </row>
    <row r="45" spans="1:25" x14ac:dyDescent="0.2">
      <c r="A45">
        <v>4302</v>
      </c>
      <c r="B45" s="91">
        <v>4204</v>
      </c>
      <c r="C45" s="26" t="s">
        <v>106</v>
      </c>
      <c r="D45" s="63">
        <v>51</v>
      </c>
      <c r="E45" s="63">
        <v>9690000</v>
      </c>
      <c r="F45" s="63">
        <v>27</v>
      </c>
      <c r="G45" s="63">
        <v>2565000</v>
      </c>
      <c r="H45" s="63">
        <v>186</v>
      </c>
      <c r="I45" s="63">
        <v>35340000</v>
      </c>
      <c r="J45" s="63">
        <v>260</v>
      </c>
      <c r="K45" s="63">
        <v>24700000</v>
      </c>
      <c r="L45" s="63">
        <v>66</v>
      </c>
      <c r="M45" s="63">
        <v>12540000</v>
      </c>
      <c r="N45" s="63">
        <v>34</v>
      </c>
      <c r="O45" s="63">
        <v>3230000</v>
      </c>
      <c r="P45" s="63">
        <v>0</v>
      </c>
      <c r="Q45" s="63">
        <v>0</v>
      </c>
      <c r="R45" s="63">
        <v>0</v>
      </c>
      <c r="S45" s="63">
        <v>0</v>
      </c>
      <c r="T45" s="63">
        <v>11</v>
      </c>
      <c r="U45" s="63">
        <v>2090000</v>
      </c>
      <c r="V45" s="63">
        <v>3</v>
      </c>
      <c r="W45" s="63">
        <v>285000</v>
      </c>
      <c r="X45">
        <v>638</v>
      </c>
      <c r="Y45" s="63">
        <v>90440000</v>
      </c>
    </row>
    <row r="46" spans="1:25" x14ac:dyDescent="0.2">
      <c r="A46">
        <v>4303</v>
      </c>
      <c r="B46" s="91">
        <v>4203</v>
      </c>
      <c r="C46" s="26" t="s">
        <v>107</v>
      </c>
      <c r="D46" s="63">
        <v>0</v>
      </c>
      <c r="E46" s="63">
        <v>0</v>
      </c>
      <c r="F46" s="63">
        <v>0</v>
      </c>
      <c r="G46" s="63">
        <v>0</v>
      </c>
      <c r="H46" s="63">
        <v>166</v>
      </c>
      <c r="I46" s="63">
        <v>31540000</v>
      </c>
      <c r="J46" s="63">
        <v>196</v>
      </c>
      <c r="K46" s="63">
        <v>18620000</v>
      </c>
      <c r="L46" s="63">
        <v>36</v>
      </c>
      <c r="M46" s="63">
        <v>6840000</v>
      </c>
      <c r="N46" s="63">
        <v>34</v>
      </c>
      <c r="O46" s="63">
        <v>3230000</v>
      </c>
      <c r="P46" s="63">
        <v>0</v>
      </c>
      <c r="Q46" s="63">
        <v>0</v>
      </c>
      <c r="R46" s="63">
        <v>0</v>
      </c>
      <c r="S46" s="63">
        <v>0</v>
      </c>
      <c r="T46" s="63">
        <v>33</v>
      </c>
      <c r="U46" s="63">
        <v>6270000</v>
      </c>
      <c r="V46" s="63">
        <v>9</v>
      </c>
      <c r="W46" s="63">
        <v>855000</v>
      </c>
      <c r="X46">
        <v>474</v>
      </c>
      <c r="Y46" s="63">
        <v>67355000</v>
      </c>
    </row>
    <row r="47" spans="1:25" x14ac:dyDescent="0.2">
      <c r="A47">
        <v>4304</v>
      </c>
      <c r="B47" s="91">
        <v>4202</v>
      </c>
      <c r="C47" s="26" t="s">
        <v>108</v>
      </c>
      <c r="D47" s="63">
        <v>0</v>
      </c>
      <c r="E47" s="63">
        <v>0</v>
      </c>
      <c r="F47" s="63">
        <v>0</v>
      </c>
      <c r="G47" s="63">
        <v>0</v>
      </c>
      <c r="H47" s="63">
        <v>117</v>
      </c>
      <c r="I47" s="63">
        <v>22230000</v>
      </c>
      <c r="J47" s="63">
        <v>151</v>
      </c>
      <c r="K47" s="63">
        <v>14345000</v>
      </c>
      <c r="L47" s="63">
        <v>34</v>
      </c>
      <c r="M47" s="63">
        <v>6460000</v>
      </c>
      <c r="N47" s="63">
        <v>34</v>
      </c>
      <c r="O47" s="63">
        <v>3230000</v>
      </c>
      <c r="P47" s="63">
        <v>0</v>
      </c>
      <c r="Q47" s="63">
        <v>0</v>
      </c>
      <c r="R47" s="63">
        <v>0</v>
      </c>
      <c r="S47" s="63">
        <v>0</v>
      </c>
      <c r="T47" s="63">
        <v>0</v>
      </c>
      <c r="U47" s="63">
        <v>0</v>
      </c>
      <c r="V47" s="63">
        <v>0</v>
      </c>
      <c r="W47" s="63">
        <v>0</v>
      </c>
      <c r="X47">
        <v>336</v>
      </c>
      <c r="Y47" s="63">
        <v>46265000</v>
      </c>
    </row>
    <row r="48" spans="1:25" x14ac:dyDescent="0.2">
      <c r="A48">
        <v>5101</v>
      </c>
      <c r="B48" s="91">
        <v>5201</v>
      </c>
      <c r="C48" s="26" t="s">
        <v>109</v>
      </c>
      <c r="D48" s="63">
        <v>0</v>
      </c>
      <c r="E48" s="63">
        <v>0</v>
      </c>
      <c r="F48" s="63">
        <v>0</v>
      </c>
      <c r="G48" s="63">
        <v>0</v>
      </c>
      <c r="H48" s="63">
        <v>20</v>
      </c>
      <c r="I48" s="63">
        <v>3800000</v>
      </c>
      <c r="J48" s="63">
        <v>172</v>
      </c>
      <c r="K48" s="63">
        <v>16340000</v>
      </c>
      <c r="L48" s="63">
        <v>0</v>
      </c>
      <c r="M48" s="63">
        <v>0</v>
      </c>
      <c r="N48" s="63">
        <v>0</v>
      </c>
      <c r="O48" s="63">
        <v>0</v>
      </c>
      <c r="P48" s="63">
        <v>0</v>
      </c>
      <c r="Q48" s="63">
        <v>0</v>
      </c>
      <c r="R48" s="63">
        <v>0</v>
      </c>
      <c r="S48" s="63">
        <v>0</v>
      </c>
      <c r="T48" s="63">
        <v>0</v>
      </c>
      <c r="U48" s="63">
        <v>0</v>
      </c>
      <c r="V48" s="63">
        <v>0</v>
      </c>
      <c r="W48" s="63">
        <v>0</v>
      </c>
      <c r="X48">
        <v>192</v>
      </c>
      <c r="Y48" s="63">
        <v>20140000</v>
      </c>
    </row>
    <row r="49" spans="1:25" x14ac:dyDescent="0.2">
      <c r="A49">
        <v>5201</v>
      </c>
      <c r="B49" s="91">
        <v>5401</v>
      </c>
      <c r="C49" s="26" t="s">
        <v>110</v>
      </c>
      <c r="D49" s="63">
        <v>0</v>
      </c>
      <c r="E49" s="63">
        <v>0</v>
      </c>
      <c r="F49" s="63">
        <v>0</v>
      </c>
      <c r="G49" s="63">
        <v>0</v>
      </c>
      <c r="H49" s="63">
        <v>323</v>
      </c>
      <c r="I49" s="63">
        <v>61370000</v>
      </c>
      <c r="J49" s="63">
        <v>326</v>
      </c>
      <c r="K49" s="63">
        <v>30970000</v>
      </c>
      <c r="L49" s="63">
        <v>0</v>
      </c>
      <c r="M49" s="63">
        <v>0</v>
      </c>
      <c r="N49" s="63">
        <v>0</v>
      </c>
      <c r="O49" s="63">
        <v>0</v>
      </c>
      <c r="P49" s="63">
        <v>0</v>
      </c>
      <c r="Q49" s="63">
        <v>0</v>
      </c>
      <c r="R49" s="63">
        <v>0</v>
      </c>
      <c r="S49" s="63">
        <v>0</v>
      </c>
      <c r="T49" s="63">
        <v>58</v>
      </c>
      <c r="U49" s="63">
        <v>11020000</v>
      </c>
      <c r="V49" s="63">
        <v>15</v>
      </c>
      <c r="W49" s="63">
        <v>1425000</v>
      </c>
      <c r="X49">
        <v>722</v>
      </c>
      <c r="Y49" s="63">
        <v>104785000</v>
      </c>
    </row>
    <row r="50" spans="1:25" x14ac:dyDescent="0.2">
      <c r="A50">
        <v>5202</v>
      </c>
      <c r="B50" s="91">
        <v>5404</v>
      </c>
      <c r="C50" s="26" t="s">
        <v>111</v>
      </c>
      <c r="D50" s="63">
        <v>53</v>
      </c>
      <c r="E50" s="63">
        <v>10070000</v>
      </c>
      <c r="F50" s="63">
        <v>22</v>
      </c>
      <c r="G50" s="63">
        <v>2090000</v>
      </c>
      <c r="H50" s="63">
        <v>123</v>
      </c>
      <c r="I50" s="63">
        <v>23370000</v>
      </c>
      <c r="J50" s="63">
        <v>148</v>
      </c>
      <c r="K50" s="63">
        <v>14060000</v>
      </c>
      <c r="L50" s="63">
        <v>65</v>
      </c>
      <c r="M50" s="63">
        <v>12350000</v>
      </c>
      <c r="N50" s="63">
        <v>47</v>
      </c>
      <c r="O50" s="63">
        <v>4465000</v>
      </c>
      <c r="P50" s="63">
        <v>4</v>
      </c>
      <c r="Q50" s="63">
        <v>760000</v>
      </c>
      <c r="R50" s="63">
        <v>1</v>
      </c>
      <c r="S50" s="63">
        <v>95000</v>
      </c>
      <c r="T50" s="63">
        <v>27</v>
      </c>
      <c r="U50" s="63">
        <v>5130000</v>
      </c>
      <c r="V50" s="63">
        <v>3</v>
      </c>
      <c r="W50" s="63">
        <v>285000</v>
      </c>
      <c r="X50">
        <v>493</v>
      </c>
      <c r="Y50" s="63">
        <v>72675000</v>
      </c>
    </row>
    <row r="51" spans="1:25" x14ac:dyDescent="0.2">
      <c r="A51">
        <v>5203</v>
      </c>
      <c r="B51" s="91">
        <v>5402</v>
      </c>
      <c r="C51" s="26" t="s">
        <v>112</v>
      </c>
      <c r="D51" s="63">
        <v>46</v>
      </c>
      <c r="E51" s="63">
        <v>8740000</v>
      </c>
      <c r="F51" s="63">
        <v>29</v>
      </c>
      <c r="G51" s="63">
        <v>2755000</v>
      </c>
      <c r="H51" s="63">
        <v>262</v>
      </c>
      <c r="I51" s="63">
        <v>49780000</v>
      </c>
      <c r="J51" s="63">
        <v>305</v>
      </c>
      <c r="K51" s="63">
        <v>28975000</v>
      </c>
      <c r="L51" s="63">
        <v>28</v>
      </c>
      <c r="M51" s="63">
        <v>5320000</v>
      </c>
      <c r="N51" s="63">
        <v>24</v>
      </c>
      <c r="O51" s="63">
        <v>2280000</v>
      </c>
      <c r="P51" s="63">
        <v>0</v>
      </c>
      <c r="Q51" s="63">
        <v>0</v>
      </c>
      <c r="R51" s="63">
        <v>0</v>
      </c>
      <c r="S51" s="63">
        <v>0</v>
      </c>
      <c r="T51" s="63">
        <v>18</v>
      </c>
      <c r="U51" s="63">
        <v>3420000</v>
      </c>
      <c r="V51" s="63">
        <v>5</v>
      </c>
      <c r="W51" s="63">
        <v>475000</v>
      </c>
      <c r="X51">
        <v>717</v>
      </c>
      <c r="Y51" s="63">
        <v>101745000</v>
      </c>
    </row>
    <row r="52" spans="1:25" x14ac:dyDescent="0.2">
      <c r="A52">
        <v>5204</v>
      </c>
      <c r="B52" s="91">
        <v>5405</v>
      </c>
      <c r="C52" s="26" t="s">
        <v>113</v>
      </c>
      <c r="D52" s="63">
        <v>0</v>
      </c>
      <c r="E52" s="63">
        <v>0</v>
      </c>
      <c r="F52" s="63">
        <v>0</v>
      </c>
      <c r="G52" s="63">
        <v>0</v>
      </c>
      <c r="H52" s="63">
        <v>97</v>
      </c>
      <c r="I52" s="63">
        <v>18430000</v>
      </c>
      <c r="J52" s="63">
        <v>137</v>
      </c>
      <c r="K52" s="63">
        <v>13015000</v>
      </c>
      <c r="L52" s="63">
        <v>50</v>
      </c>
      <c r="M52" s="63">
        <v>9500000</v>
      </c>
      <c r="N52" s="63">
        <v>59</v>
      </c>
      <c r="O52" s="63">
        <v>5605000</v>
      </c>
      <c r="P52" s="63">
        <v>0</v>
      </c>
      <c r="Q52" s="63">
        <v>0</v>
      </c>
      <c r="R52" s="63">
        <v>0</v>
      </c>
      <c r="S52" s="63">
        <v>0</v>
      </c>
      <c r="T52" s="63">
        <v>33</v>
      </c>
      <c r="U52" s="63">
        <v>6270000</v>
      </c>
      <c r="V52" s="63">
        <v>9</v>
      </c>
      <c r="W52" s="63">
        <v>855000</v>
      </c>
      <c r="X52">
        <v>385</v>
      </c>
      <c r="Y52" s="63">
        <v>53675000</v>
      </c>
    </row>
    <row r="53" spans="1:25" x14ac:dyDescent="0.2">
      <c r="A53">
        <v>5205</v>
      </c>
      <c r="B53" s="91">
        <v>5403</v>
      </c>
      <c r="C53" s="26" t="s">
        <v>114</v>
      </c>
      <c r="D53" s="63">
        <v>45</v>
      </c>
      <c r="E53" s="63">
        <v>8550000</v>
      </c>
      <c r="F53" s="63">
        <v>20</v>
      </c>
      <c r="G53" s="63">
        <v>1900000</v>
      </c>
      <c r="H53" s="63">
        <v>68</v>
      </c>
      <c r="I53" s="63">
        <v>12920000</v>
      </c>
      <c r="J53" s="63">
        <v>80</v>
      </c>
      <c r="K53" s="63">
        <v>7600000</v>
      </c>
      <c r="L53" s="63">
        <v>49</v>
      </c>
      <c r="M53" s="63">
        <v>9310000</v>
      </c>
      <c r="N53" s="63">
        <v>20</v>
      </c>
      <c r="O53" s="63">
        <v>1900000</v>
      </c>
      <c r="P53" s="63">
        <v>0</v>
      </c>
      <c r="Q53" s="63">
        <v>0</v>
      </c>
      <c r="R53" s="63">
        <v>0</v>
      </c>
      <c r="S53" s="63">
        <v>0</v>
      </c>
      <c r="T53" s="63">
        <v>12</v>
      </c>
      <c r="U53" s="63">
        <v>2280000</v>
      </c>
      <c r="V53" s="63">
        <v>4</v>
      </c>
      <c r="W53" s="63">
        <v>380000</v>
      </c>
      <c r="X53">
        <v>298</v>
      </c>
      <c r="Y53" s="63">
        <v>44840000</v>
      </c>
    </row>
    <row r="54" spans="1:25" x14ac:dyDescent="0.2">
      <c r="A54">
        <v>5301</v>
      </c>
      <c r="B54" s="91">
        <v>5101</v>
      </c>
      <c r="C54" s="26" t="s">
        <v>115</v>
      </c>
      <c r="D54" s="63">
        <v>749</v>
      </c>
      <c r="E54" s="63">
        <v>142310000</v>
      </c>
      <c r="F54" s="63">
        <v>250</v>
      </c>
      <c r="G54" s="63">
        <v>23750000</v>
      </c>
      <c r="H54" s="63">
        <v>0</v>
      </c>
      <c r="I54" s="63">
        <v>0</v>
      </c>
      <c r="J54" s="63">
        <v>0</v>
      </c>
      <c r="K54" s="63">
        <v>0</v>
      </c>
      <c r="L54" s="63">
        <v>944</v>
      </c>
      <c r="M54" s="63">
        <v>179360000</v>
      </c>
      <c r="N54" s="63">
        <v>726</v>
      </c>
      <c r="O54" s="63">
        <v>68970000</v>
      </c>
      <c r="P54" s="63">
        <v>72</v>
      </c>
      <c r="Q54" s="63">
        <v>13680000</v>
      </c>
      <c r="R54" s="63">
        <v>26</v>
      </c>
      <c r="S54" s="63">
        <v>2470000</v>
      </c>
      <c r="T54" s="63">
        <v>0</v>
      </c>
      <c r="U54" s="63">
        <v>0</v>
      </c>
      <c r="V54" s="63">
        <v>0</v>
      </c>
      <c r="W54" s="63">
        <v>0</v>
      </c>
      <c r="X54">
        <v>2767</v>
      </c>
      <c r="Y54" s="63">
        <v>430540000</v>
      </c>
    </row>
    <row r="55" spans="1:25" x14ac:dyDescent="0.2">
      <c r="A55">
        <v>5302</v>
      </c>
      <c r="B55" s="91">
        <v>5109</v>
      </c>
      <c r="C55" s="26" t="s">
        <v>116</v>
      </c>
      <c r="D55" s="63">
        <v>0</v>
      </c>
      <c r="E55" s="63">
        <v>0</v>
      </c>
      <c r="F55" s="63">
        <v>0</v>
      </c>
      <c r="G55" s="63">
        <v>0</v>
      </c>
      <c r="H55" s="63">
        <v>864</v>
      </c>
      <c r="I55" s="63">
        <v>164160000</v>
      </c>
      <c r="J55" s="63">
        <v>1596</v>
      </c>
      <c r="K55" s="63">
        <v>151620000</v>
      </c>
      <c r="L55" s="63">
        <v>471</v>
      </c>
      <c r="M55" s="63">
        <v>89490000</v>
      </c>
      <c r="N55" s="63">
        <v>825</v>
      </c>
      <c r="O55" s="63">
        <v>78375000</v>
      </c>
      <c r="P55" s="63">
        <v>12</v>
      </c>
      <c r="Q55" s="63">
        <v>2280000</v>
      </c>
      <c r="R55" s="63">
        <v>14</v>
      </c>
      <c r="S55" s="63">
        <v>1330000</v>
      </c>
      <c r="T55" s="63">
        <v>41</v>
      </c>
      <c r="U55" s="63">
        <v>7790000</v>
      </c>
      <c r="V55" s="63">
        <v>16</v>
      </c>
      <c r="W55" s="63">
        <v>1520000</v>
      </c>
      <c r="X55">
        <v>3839</v>
      </c>
      <c r="Y55" s="63">
        <v>496565000</v>
      </c>
    </row>
    <row r="56" spans="1:25" x14ac:dyDescent="0.2">
      <c r="A56">
        <v>5303</v>
      </c>
      <c r="B56" s="91">
        <v>5804</v>
      </c>
      <c r="C56" s="26" t="s">
        <v>117</v>
      </c>
      <c r="D56" s="63">
        <v>0</v>
      </c>
      <c r="E56" s="63">
        <v>0</v>
      </c>
      <c r="F56" s="63">
        <v>0</v>
      </c>
      <c r="G56" s="63">
        <v>0</v>
      </c>
      <c r="H56" s="63">
        <v>457</v>
      </c>
      <c r="I56" s="63">
        <v>86830000</v>
      </c>
      <c r="J56" s="63">
        <v>367</v>
      </c>
      <c r="K56" s="63">
        <v>34865000</v>
      </c>
      <c r="L56" s="63">
        <v>290</v>
      </c>
      <c r="M56" s="63">
        <v>55100000</v>
      </c>
      <c r="N56" s="63">
        <v>306</v>
      </c>
      <c r="O56" s="63">
        <v>29070000</v>
      </c>
      <c r="P56" s="63">
        <v>0</v>
      </c>
      <c r="Q56" s="63">
        <v>0</v>
      </c>
      <c r="R56" s="63">
        <v>0</v>
      </c>
      <c r="S56" s="63">
        <v>0</v>
      </c>
      <c r="T56" s="63">
        <v>56</v>
      </c>
      <c r="U56" s="63">
        <v>10640000</v>
      </c>
      <c r="V56" s="63">
        <v>21</v>
      </c>
      <c r="W56" s="63">
        <v>1995000</v>
      </c>
      <c r="X56">
        <v>1497</v>
      </c>
      <c r="Y56" s="63">
        <v>218500000</v>
      </c>
    </row>
    <row r="57" spans="1:25" x14ac:dyDescent="0.2">
      <c r="A57">
        <v>5304</v>
      </c>
      <c r="B57" s="91">
        <v>5801</v>
      </c>
      <c r="C57" s="26" t="s">
        <v>118</v>
      </c>
      <c r="D57" s="63">
        <v>263</v>
      </c>
      <c r="E57" s="63">
        <v>49970000</v>
      </c>
      <c r="F57" s="63">
        <v>127</v>
      </c>
      <c r="G57" s="63">
        <v>12065000</v>
      </c>
      <c r="H57" s="63">
        <v>586</v>
      </c>
      <c r="I57" s="63">
        <v>111340000</v>
      </c>
      <c r="J57" s="63">
        <v>668</v>
      </c>
      <c r="K57" s="63">
        <v>63460000</v>
      </c>
      <c r="L57" s="63">
        <v>353</v>
      </c>
      <c r="M57" s="63">
        <v>67070000</v>
      </c>
      <c r="N57" s="63">
        <v>405</v>
      </c>
      <c r="O57" s="63">
        <v>38475000</v>
      </c>
      <c r="P57" s="63">
        <v>0</v>
      </c>
      <c r="Q57" s="63">
        <v>0</v>
      </c>
      <c r="R57" s="63">
        <v>0</v>
      </c>
      <c r="S57" s="63">
        <v>0</v>
      </c>
      <c r="T57" s="63">
        <v>115</v>
      </c>
      <c r="U57" s="63">
        <v>21850000</v>
      </c>
      <c r="V57" s="63">
        <v>33</v>
      </c>
      <c r="W57" s="63">
        <v>3135000</v>
      </c>
      <c r="X57">
        <v>2550</v>
      </c>
      <c r="Y57" s="63">
        <v>367365000</v>
      </c>
    </row>
    <row r="58" spans="1:25" x14ac:dyDescent="0.2">
      <c r="A58">
        <v>5305</v>
      </c>
      <c r="B58" s="91">
        <v>5102</v>
      </c>
      <c r="C58" s="26" t="s">
        <v>119</v>
      </c>
      <c r="D58" s="63">
        <v>79</v>
      </c>
      <c r="E58" s="63">
        <v>15010000</v>
      </c>
      <c r="F58" s="63">
        <v>42</v>
      </c>
      <c r="G58" s="63">
        <v>3990000</v>
      </c>
      <c r="H58" s="63">
        <v>245</v>
      </c>
      <c r="I58" s="63">
        <v>46550000</v>
      </c>
      <c r="J58" s="63">
        <v>206</v>
      </c>
      <c r="K58" s="63">
        <v>19570000</v>
      </c>
      <c r="L58" s="63">
        <v>16</v>
      </c>
      <c r="M58" s="63">
        <v>3040000</v>
      </c>
      <c r="N58" s="63">
        <v>8</v>
      </c>
      <c r="O58" s="63">
        <v>760000</v>
      </c>
      <c r="P58" s="63">
        <v>0</v>
      </c>
      <c r="Q58" s="63">
        <v>0</v>
      </c>
      <c r="R58" s="63">
        <v>0</v>
      </c>
      <c r="S58" s="63">
        <v>0</v>
      </c>
      <c r="T58" s="63">
        <v>38</v>
      </c>
      <c r="U58" s="63">
        <v>7220000</v>
      </c>
      <c r="V58" s="63">
        <v>4</v>
      </c>
      <c r="W58" s="63">
        <v>380000</v>
      </c>
      <c r="X58">
        <v>638</v>
      </c>
      <c r="Y58" s="63">
        <v>96520000</v>
      </c>
    </row>
    <row r="59" spans="1:25" x14ac:dyDescent="0.2">
      <c r="A59">
        <v>5306</v>
      </c>
      <c r="B59" s="91">
        <v>5107</v>
      </c>
      <c r="C59" s="26" t="s">
        <v>120</v>
      </c>
      <c r="D59" s="63">
        <v>0</v>
      </c>
      <c r="E59" s="63">
        <v>0</v>
      </c>
      <c r="F59" s="63">
        <v>0</v>
      </c>
      <c r="G59" s="63">
        <v>0</v>
      </c>
      <c r="H59" s="63">
        <v>192</v>
      </c>
      <c r="I59" s="63">
        <v>36480000</v>
      </c>
      <c r="J59" s="63">
        <v>174</v>
      </c>
      <c r="K59" s="63">
        <v>16530000</v>
      </c>
      <c r="L59" s="63">
        <v>33</v>
      </c>
      <c r="M59" s="63">
        <v>6270000</v>
      </c>
      <c r="N59" s="63">
        <v>25</v>
      </c>
      <c r="O59" s="63">
        <v>2375000</v>
      </c>
      <c r="P59" s="63">
        <v>0</v>
      </c>
      <c r="Q59" s="63">
        <v>0</v>
      </c>
      <c r="R59" s="63">
        <v>0</v>
      </c>
      <c r="S59" s="63">
        <v>0</v>
      </c>
      <c r="T59" s="63">
        <v>46</v>
      </c>
      <c r="U59" s="63">
        <v>8740000</v>
      </c>
      <c r="V59" s="63">
        <v>20</v>
      </c>
      <c r="W59" s="63">
        <v>1900000</v>
      </c>
      <c r="X59">
        <v>490</v>
      </c>
      <c r="Y59" s="63">
        <v>72295000</v>
      </c>
    </row>
    <row r="60" spans="1:25" x14ac:dyDescent="0.2">
      <c r="A60">
        <v>5307</v>
      </c>
      <c r="B60" s="91">
        <v>5105</v>
      </c>
      <c r="C60" s="26" t="s">
        <v>121</v>
      </c>
      <c r="D60" s="63">
        <v>63</v>
      </c>
      <c r="E60" s="63">
        <v>11970000</v>
      </c>
      <c r="F60" s="63">
        <v>42</v>
      </c>
      <c r="G60" s="63">
        <v>3990000</v>
      </c>
      <c r="H60" s="63">
        <v>236</v>
      </c>
      <c r="I60" s="63">
        <v>44840000</v>
      </c>
      <c r="J60" s="63">
        <v>258</v>
      </c>
      <c r="K60" s="63">
        <v>24510000</v>
      </c>
      <c r="L60" s="63">
        <v>41</v>
      </c>
      <c r="M60" s="63">
        <v>7790000</v>
      </c>
      <c r="N60" s="63">
        <v>45</v>
      </c>
      <c r="O60" s="63">
        <v>4275000</v>
      </c>
      <c r="P60" s="63">
        <v>0</v>
      </c>
      <c r="Q60" s="63">
        <v>0</v>
      </c>
      <c r="R60" s="63">
        <v>0</v>
      </c>
      <c r="S60" s="63">
        <v>0</v>
      </c>
      <c r="T60" s="63">
        <v>53</v>
      </c>
      <c r="U60" s="63">
        <v>10070000</v>
      </c>
      <c r="V60" s="63">
        <v>20</v>
      </c>
      <c r="W60" s="63">
        <v>1900000</v>
      </c>
      <c r="X60">
        <v>758</v>
      </c>
      <c r="Y60" s="63">
        <v>109345000</v>
      </c>
    </row>
    <row r="61" spans="1:25" x14ac:dyDescent="0.2">
      <c r="A61">
        <v>5308</v>
      </c>
      <c r="B61" s="91">
        <v>5104</v>
      </c>
      <c r="C61" s="26" t="s">
        <v>122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  <c r="L61" s="63">
        <v>0</v>
      </c>
      <c r="M61" s="63">
        <v>0</v>
      </c>
      <c r="N61" s="63">
        <v>0</v>
      </c>
      <c r="O61" s="63">
        <v>0</v>
      </c>
      <c r="P61" s="63">
        <v>0</v>
      </c>
      <c r="Q61" s="63">
        <v>0</v>
      </c>
      <c r="R61" s="63">
        <v>0</v>
      </c>
      <c r="S61" s="63">
        <v>0</v>
      </c>
      <c r="T61" s="63">
        <v>0</v>
      </c>
      <c r="U61" s="63">
        <v>0</v>
      </c>
      <c r="V61" s="63">
        <v>0</v>
      </c>
      <c r="W61" s="63">
        <v>0</v>
      </c>
      <c r="X61">
        <v>0</v>
      </c>
      <c r="Y61" s="63">
        <v>0</v>
      </c>
    </row>
    <row r="62" spans="1:25" x14ac:dyDescent="0.2">
      <c r="A62">
        <v>5309</v>
      </c>
      <c r="B62" s="91">
        <v>5103</v>
      </c>
      <c r="C62" s="26" t="s">
        <v>123</v>
      </c>
      <c r="D62" s="63">
        <v>0</v>
      </c>
      <c r="E62" s="63">
        <v>0</v>
      </c>
      <c r="F62" s="63">
        <v>0</v>
      </c>
      <c r="G62" s="63">
        <v>0</v>
      </c>
      <c r="H62" s="63">
        <v>161</v>
      </c>
      <c r="I62" s="63">
        <v>30590000</v>
      </c>
      <c r="J62" s="63">
        <v>108</v>
      </c>
      <c r="K62" s="63">
        <v>10260000</v>
      </c>
      <c r="L62" s="63">
        <v>70</v>
      </c>
      <c r="M62" s="63">
        <v>13300000</v>
      </c>
      <c r="N62" s="63">
        <v>72</v>
      </c>
      <c r="O62" s="63">
        <v>6840000</v>
      </c>
      <c r="P62" s="63">
        <v>0</v>
      </c>
      <c r="Q62" s="63">
        <v>0</v>
      </c>
      <c r="R62" s="63">
        <v>0</v>
      </c>
      <c r="S62" s="63">
        <v>0</v>
      </c>
      <c r="T62" s="63">
        <v>35</v>
      </c>
      <c r="U62" s="63">
        <v>6650000</v>
      </c>
      <c r="V62" s="63">
        <v>13</v>
      </c>
      <c r="W62" s="63">
        <v>1235000</v>
      </c>
      <c r="X62">
        <v>459</v>
      </c>
      <c r="Y62" s="63">
        <v>68875000</v>
      </c>
    </row>
    <row r="63" spans="1:25" x14ac:dyDescent="0.2">
      <c r="A63">
        <v>5401</v>
      </c>
      <c r="B63" s="91">
        <v>5601</v>
      </c>
      <c r="C63" s="26" t="s">
        <v>124</v>
      </c>
      <c r="D63" s="63">
        <v>212</v>
      </c>
      <c r="E63" s="63">
        <v>40280000</v>
      </c>
      <c r="F63" s="63">
        <v>69</v>
      </c>
      <c r="G63" s="63">
        <v>6555000</v>
      </c>
      <c r="H63" s="63">
        <v>410</v>
      </c>
      <c r="I63" s="63">
        <v>77900000</v>
      </c>
      <c r="J63" s="63">
        <v>583</v>
      </c>
      <c r="K63" s="63">
        <v>55385000</v>
      </c>
      <c r="L63" s="63">
        <v>235</v>
      </c>
      <c r="M63" s="63">
        <v>44650000</v>
      </c>
      <c r="N63" s="63">
        <v>191</v>
      </c>
      <c r="O63" s="63">
        <v>18145000</v>
      </c>
      <c r="P63" s="63">
        <v>0</v>
      </c>
      <c r="Q63" s="63">
        <v>0</v>
      </c>
      <c r="R63" s="63">
        <v>0</v>
      </c>
      <c r="S63" s="63">
        <v>0</v>
      </c>
      <c r="T63" s="63">
        <v>116</v>
      </c>
      <c r="U63" s="63">
        <v>22040000</v>
      </c>
      <c r="V63" s="63">
        <v>38</v>
      </c>
      <c r="W63" s="63">
        <v>3610000</v>
      </c>
      <c r="X63">
        <v>1854</v>
      </c>
      <c r="Y63" s="63">
        <v>268565000</v>
      </c>
    </row>
    <row r="64" spans="1:25" x14ac:dyDescent="0.2">
      <c r="A64">
        <v>5402</v>
      </c>
      <c r="B64" s="91">
        <v>5606</v>
      </c>
      <c r="C64" s="26" t="s">
        <v>125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  <c r="L64" s="63">
        <v>0</v>
      </c>
      <c r="M64" s="63">
        <v>0</v>
      </c>
      <c r="N64" s="63">
        <v>0</v>
      </c>
      <c r="O64" s="63">
        <v>0</v>
      </c>
      <c r="P64" s="63">
        <v>0</v>
      </c>
      <c r="Q64" s="63">
        <v>0</v>
      </c>
      <c r="R64" s="63">
        <v>0</v>
      </c>
      <c r="S64" s="63">
        <v>0</v>
      </c>
      <c r="T64" s="63">
        <v>0</v>
      </c>
      <c r="U64" s="63">
        <v>0</v>
      </c>
      <c r="V64" s="63">
        <v>0</v>
      </c>
      <c r="W64" s="63">
        <v>0</v>
      </c>
      <c r="X64">
        <v>0</v>
      </c>
      <c r="Y64" s="63">
        <v>0</v>
      </c>
    </row>
    <row r="65" spans="1:25" x14ac:dyDescent="0.2">
      <c r="A65">
        <v>5403</v>
      </c>
      <c r="B65" s="91">
        <v>5603</v>
      </c>
      <c r="C65" s="26" t="s">
        <v>126</v>
      </c>
      <c r="D65" s="63">
        <v>108</v>
      </c>
      <c r="E65" s="63">
        <v>20520000</v>
      </c>
      <c r="F65" s="63">
        <v>37</v>
      </c>
      <c r="G65" s="63">
        <v>3515000</v>
      </c>
      <c r="H65" s="63">
        <v>225</v>
      </c>
      <c r="I65" s="63">
        <v>42750000</v>
      </c>
      <c r="J65" s="63">
        <v>234</v>
      </c>
      <c r="K65" s="63">
        <v>22230000</v>
      </c>
      <c r="L65" s="63">
        <v>68</v>
      </c>
      <c r="M65" s="63">
        <v>12920000</v>
      </c>
      <c r="N65" s="63">
        <v>106</v>
      </c>
      <c r="O65" s="63">
        <v>10070000</v>
      </c>
      <c r="P65" s="63">
        <v>0</v>
      </c>
      <c r="Q65" s="63">
        <v>0</v>
      </c>
      <c r="R65" s="63">
        <v>0</v>
      </c>
      <c r="S65" s="63">
        <v>0</v>
      </c>
      <c r="T65" s="63">
        <v>44</v>
      </c>
      <c r="U65" s="63">
        <v>8360000</v>
      </c>
      <c r="V65" s="63">
        <v>15</v>
      </c>
      <c r="W65" s="63">
        <v>1425000</v>
      </c>
      <c r="X65">
        <v>837</v>
      </c>
      <c r="Y65" s="63">
        <v>121790000</v>
      </c>
    </row>
    <row r="66" spans="1:25" x14ac:dyDescent="0.2">
      <c r="A66">
        <v>5404</v>
      </c>
      <c r="B66" s="91">
        <v>5605</v>
      </c>
      <c r="C66" s="26" t="s">
        <v>127</v>
      </c>
      <c r="D66" s="63">
        <v>134</v>
      </c>
      <c r="E66" s="63">
        <v>25460000</v>
      </c>
      <c r="F66" s="63">
        <v>42</v>
      </c>
      <c r="G66" s="63">
        <v>3990000</v>
      </c>
      <c r="H66" s="63">
        <v>26</v>
      </c>
      <c r="I66" s="63">
        <v>4940000</v>
      </c>
      <c r="J66" s="63">
        <v>113</v>
      </c>
      <c r="K66" s="63">
        <v>10735000</v>
      </c>
      <c r="L66" s="63">
        <v>39</v>
      </c>
      <c r="M66" s="63">
        <v>7410000</v>
      </c>
      <c r="N66" s="63">
        <v>91</v>
      </c>
      <c r="O66" s="63">
        <v>8645000</v>
      </c>
      <c r="P66" s="63">
        <v>0</v>
      </c>
      <c r="Q66" s="63">
        <v>0</v>
      </c>
      <c r="R66" s="63">
        <v>0</v>
      </c>
      <c r="S66" s="63">
        <v>0</v>
      </c>
      <c r="T66" s="63">
        <v>0</v>
      </c>
      <c r="U66" s="63">
        <v>0</v>
      </c>
      <c r="V66" s="63">
        <v>0</v>
      </c>
      <c r="W66" s="63">
        <v>0</v>
      </c>
      <c r="X66">
        <v>445</v>
      </c>
      <c r="Y66" s="63">
        <v>61180000</v>
      </c>
    </row>
    <row r="67" spans="1:25" x14ac:dyDescent="0.2">
      <c r="A67">
        <v>5405</v>
      </c>
      <c r="B67" s="91">
        <v>5604</v>
      </c>
      <c r="C67" s="26" t="s">
        <v>128</v>
      </c>
      <c r="D67" s="63">
        <v>83</v>
      </c>
      <c r="E67" s="63">
        <v>15770000</v>
      </c>
      <c r="F67" s="63">
        <v>76</v>
      </c>
      <c r="G67" s="63">
        <v>7220000</v>
      </c>
      <c r="H67" s="63">
        <v>98</v>
      </c>
      <c r="I67" s="63">
        <v>18620000</v>
      </c>
      <c r="J67" s="63">
        <v>127</v>
      </c>
      <c r="K67" s="63">
        <v>12065000</v>
      </c>
      <c r="L67" s="63">
        <v>89</v>
      </c>
      <c r="M67" s="63">
        <v>16910000</v>
      </c>
      <c r="N67" s="63">
        <v>98</v>
      </c>
      <c r="O67" s="63">
        <v>9310000</v>
      </c>
      <c r="P67" s="63">
        <v>0</v>
      </c>
      <c r="Q67" s="63">
        <v>0</v>
      </c>
      <c r="R67" s="63">
        <v>0</v>
      </c>
      <c r="S67" s="63">
        <v>0</v>
      </c>
      <c r="T67" s="63">
        <v>13</v>
      </c>
      <c r="U67" s="63">
        <v>2470000</v>
      </c>
      <c r="V67" s="63">
        <v>7</v>
      </c>
      <c r="W67" s="63">
        <v>665000</v>
      </c>
      <c r="X67">
        <v>591</v>
      </c>
      <c r="Y67" s="63">
        <v>83030000</v>
      </c>
    </row>
    <row r="68" spans="1:25" x14ac:dyDescent="0.2">
      <c r="A68">
        <v>5406</v>
      </c>
      <c r="B68" s="91">
        <v>5602</v>
      </c>
      <c r="C68" s="26" t="s">
        <v>129</v>
      </c>
      <c r="D68" s="63">
        <v>147</v>
      </c>
      <c r="E68" s="63">
        <v>27930000</v>
      </c>
      <c r="F68" s="63">
        <v>49</v>
      </c>
      <c r="G68" s="63">
        <v>4655000</v>
      </c>
      <c r="H68" s="63">
        <v>89</v>
      </c>
      <c r="I68" s="63">
        <v>16910000</v>
      </c>
      <c r="J68" s="63">
        <v>126</v>
      </c>
      <c r="K68" s="63">
        <v>11970000</v>
      </c>
      <c r="L68" s="63">
        <v>103</v>
      </c>
      <c r="M68" s="63">
        <v>19570000</v>
      </c>
      <c r="N68" s="63">
        <v>63</v>
      </c>
      <c r="O68" s="63">
        <v>5985000</v>
      </c>
      <c r="P68" s="63">
        <v>0</v>
      </c>
      <c r="Q68" s="63">
        <v>0</v>
      </c>
      <c r="R68" s="63">
        <v>0</v>
      </c>
      <c r="S68" s="63">
        <v>0</v>
      </c>
      <c r="T68" s="63">
        <v>22</v>
      </c>
      <c r="U68" s="63">
        <v>4180000</v>
      </c>
      <c r="V68" s="63">
        <v>5</v>
      </c>
      <c r="W68" s="63">
        <v>475000</v>
      </c>
      <c r="X68">
        <v>604</v>
      </c>
      <c r="Y68" s="63">
        <v>91675000</v>
      </c>
    </row>
    <row r="69" spans="1:25" x14ac:dyDescent="0.2">
      <c r="A69">
        <v>5501</v>
      </c>
      <c r="B69" s="91">
        <v>5501</v>
      </c>
      <c r="C69" s="26" t="s">
        <v>130</v>
      </c>
      <c r="D69" s="63">
        <v>127</v>
      </c>
      <c r="E69" s="63">
        <v>24130000</v>
      </c>
      <c r="F69" s="63">
        <v>72</v>
      </c>
      <c r="G69" s="63">
        <v>6840000</v>
      </c>
      <c r="H69" s="63">
        <v>539</v>
      </c>
      <c r="I69" s="63">
        <v>102410000</v>
      </c>
      <c r="J69" s="63">
        <v>533</v>
      </c>
      <c r="K69" s="63">
        <v>50635000</v>
      </c>
      <c r="L69" s="63">
        <v>343</v>
      </c>
      <c r="M69" s="63">
        <v>65170000</v>
      </c>
      <c r="N69" s="63">
        <v>345</v>
      </c>
      <c r="O69" s="63">
        <v>32775000</v>
      </c>
      <c r="P69" s="63">
        <v>0</v>
      </c>
      <c r="Q69" s="63">
        <v>0</v>
      </c>
      <c r="R69" s="63">
        <v>0</v>
      </c>
      <c r="S69" s="63">
        <v>0</v>
      </c>
      <c r="T69" s="63">
        <v>110</v>
      </c>
      <c r="U69" s="63">
        <v>20900000</v>
      </c>
      <c r="V69" s="63">
        <v>38</v>
      </c>
      <c r="W69" s="63">
        <v>3610000</v>
      </c>
      <c r="X69">
        <v>2107</v>
      </c>
      <c r="Y69" s="63">
        <v>306470000</v>
      </c>
    </row>
    <row r="70" spans="1:25" x14ac:dyDescent="0.2">
      <c r="A70">
        <v>5502</v>
      </c>
      <c r="B70" s="91">
        <v>5506</v>
      </c>
      <c r="C70" s="26" t="s">
        <v>131</v>
      </c>
      <c r="D70" s="63">
        <v>0</v>
      </c>
      <c r="E70" s="63">
        <v>0</v>
      </c>
      <c r="F70" s="63">
        <v>0</v>
      </c>
      <c r="G70" s="63">
        <v>0</v>
      </c>
      <c r="H70" s="63">
        <v>92</v>
      </c>
      <c r="I70" s="63">
        <v>17480000</v>
      </c>
      <c r="J70" s="63">
        <v>147</v>
      </c>
      <c r="K70" s="63">
        <v>13965000</v>
      </c>
      <c r="L70" s="63">
        <v>82</v>
      </c>
      <c r="M70" s="63">
        <v>15580000</v>
      </c>
      <c r="N70" s="63">
        <v>55</v>
      </c>
      <c r="O70" s="63">
        <v>5225000</v>
      </c>
      <c r="P70" s="63">
        <v>0</v>
      </c>
      <c r="Q70" s="63">
        <v>0</v>
      </c>
      <c r="R70" s="63">
        <v>0</v>
      </c>
      <c r="S70" s="63">
        <v>0</v>
      </c>
      <c r="T70" s="63">
        <v>12</v>
      </c>
      <c r="U70" s="63">
        <v>2280000</v>
      </c>
      <c r="V70" s="63">
        <v>2</v>
      </c>
      <c r="W70" s="63">
        <v>190000</v>
      </c>
      <c r="X70">
        <v>390</v>
      </c>
      <c r="Y70" s="63">
        <v>54720000</v>
      </c>
    </row>
    <row r="71" spans="1:25" x14ac:dyDescent="0.2">
      <c r="A71">
        <v>5503</v>
      </c>
      <c r="B71" s="91">
        <v>5503</v>
      </c>
      <c r="C71" s="26" t="s">
        <v>132</v>
      </c>
      <c r="D71" s="63">
        <v>45</v>
      </c>
      <c r="E71" s="63">
        <v>8550000</v>
      </c>
      <c r="F71" s="63">
        <v>27</v>
      </c>
      <c r="G71" s="63">
        <v>2565000</v>
      </c>
      <c r="H71" s="63">
        <v>95</v>
      </c>
      <c r="I71" s="63">
        <v>18050000</v>
      </c>
      <c r="J71" s="63">
        <v>189</v>
      </c>
      <c r="K71" s="63">
        <v>17955000</v>
      </c>
      <c r="L71" s="63">
        <v>63</v>
      </c>
      <c r="M71" s="63">
        <v>11970000</v>
      </c>
      <c r="N71" s="63">
        <v>77</v>
      </c>
      <c r="O71" s="63">
        <v>7315000</v>
      </c>
      <c r="P71" s="63">
        <v>0</v>
      </c>
      <c r="Q71" s="63">
        <v>0</v>
      </c>
      <c r="R71" s="63">
        <v>0</v>
      </c>
      <c r="S71" s="63">
        <v>0</v>
      </c>
      <c r="T71" s="63">
        <v>66</v>
      </c>
      <c r="U71" s="63">
        <v>12540000</v>
      </c>
      <c r="V71" s="63">
        <v>13</v>
      </c>
      <c r="W71" s="63">
        <v>1235000</v>
      </c>
      <c r="X71">
        <v>575</v>
      </c>
      <c r="Y71" s="63">
        <v>80180000</v>
      </c>
    </row>
    <row r="72" spans="1:25" x14ac:dyDescent="0.2">
      <c r="A72">
        <v>5504</v>
      </c>
      <c r="B72" s="91">
        <v>5502</v>
      </c>
      <c r="C72" s="26" t="s">
        <v>133</v>
      </c>
      <c r="D72" s="63">
        <v>0</v>
      </c>
      <c r="E72" s="63">
        <v>0</v>
      </c>
      <c r="F72" s="63">
        <v>0</v>
      </c>
      <c r="G72" s="63">
        <v>0</v>
      </c>
      <c r="H72" s="63">
        <v>226</v>
      </c>
      <c r="I72" s="63">
        <v>42940000</v>
      </c>
      <c r="J72" s="63">
        <v>264</v>
      </c>
      <c r="K72" s="63">
        <v>25080000</v>
      </c>
      <c r="L72" s="63">
        <v>160</v>
      </c>
      <c r="M72" s="63">
        <v>30400000</v>
      </c>
      <c r="N72" s="63">
        <v>94</v>
      </c>
      <c r="O72" s="63">
        <v>8930000</v>
      </c>
      <c r="P72" s="63">
        <v>0</v>
      </c>
      <c r="Q72" s="63">
        <v>0</v>
      </c>
      <c r="R72" s="63">
        <v>0</v>
      </c>
      <c r="S72" s="63">
        <v>0</v>
      </c>
      <c r="T72" s="63">
        <v>79</v>
      </c>
      <c r="U72" s="63">
        <v>15010000</v>
      </c>
      <c r="V72" s="63">
        <v>21</v>
      </c>
      <c r="W72" s="63">
        <v>1995000</v>
      </c>
      <c r="X72">
        <v>844</v>
      </c>
      <c r="Y72" s="63">
        <v>124355000</v>
      </c>
    </row>
    <row r="73" spans="1:25" x14ac:dyDescent="0.2">
      <c r="A73">
        <v>5505</v>
      </c>
      <c r="B73" s="91">
        <v>5504</v>
      </c>
      <c r="C73" s="26" t="s">
        <v>134</v>
      </c>
      <c r="D73" s="63">
        <v>0</v>
      </c>
      <c r="E73" s="63">
        <v>0</v>
      </c>
      <c r="F73" s="63">
        <v>0</v>
      </c>
      <c r="G73" s="63">
        <v>0</v>
      </c>
      <c r="H73" s="63">
        <v>30</v>
      </c>
      <c r="I73" s="63">
        <v>5700000</v>
      </c>
      <c r="J73" s="63">
        <v>100</v>
      </c>
      <c r="K73" s="63">
        <v>9500000</v>
      </c>
      <c r="L73" s="63">
        <v>38</v>
      </c>
      <c r="M73" s="63">
        <v>7220000</v>
      </c>
      <c r="N73" s="63">
        <v>41</v>
      </c>
      <c r="O73" s="63">
        <v>3895000</v>
      </c>
      <c r="P73" s="63">
        <v>0</v>
      </c>
      <c r="Q73" s="63">
        <v>0</v>
      </c>
      <c r="R73" s="63">
        <v>0</v>
      </c>
      <c r="S73" s="63">
        <v>0</v>
      </c>
      <c r="T73" s="63">
        <v>28</v>
      </c>
      <c r="U73" s="63">
        <v>5320000</v>
      </c>
      <c r="V73" s="63">
        <v>9</v>
      </c>
      <c r="W73" s="63">
        <v>855000</v>
      </c>
      <c r="X73">
        <v>246</v>
      </c>
      <c r="Y73" s="63">
        <v>32490000</v>
      </c>
    </row>
    <row r="74" spans="1:25" x14ac:dyDescent="0.2">
      <c r="A74">
        <v>5506</v>
      </c>
      <c r="B74" s="91">
        <v>5802</v>
      </c>
      <c r="C74" s="26" t="s">
        <v>135</v>
      </c>
      <c r="D74" s="63">
        <v>67</v>
      </c>
      <c r="E74" s="63">
        <v>12730000</v>
      </c>
      <c r="F74" s="63">
        <v>22</v>
      </c>
      <c r="G74" s="63">
        <v>2090000</v>
      </c>
      <c r="H74" s="63">
        <v>393</v>
      </c>
      <c r="I74" s="63">
        <v>74670000</v>
      </c>
      <c r="J74" s="63">
        <v>277</v>
      </c>
      <c r="K74" s="63">
        <v>26315000</v>
      </c>
      <c r="L74" s="63">
        <v>41</v>
      </c>
      <c r="M74" s="63">
        <v>7790000</v>
      </c>
      <c r="N74" s="63">
        <v>38</v>
      </c>
      <c r="O74" s="63">
        <v>3610000</v>
      </c>
      <c r="P74" s="63">
        <v>0</v>
      </c>
      <c r="Q74" s="63">
        <v>0</v>
      </c>
      <c r="R74" s="63">
        <v>0</v>
      </c>
      <c r="S74" s="63">
        <v>0</v>
      </c>
      <c r="T74" s="63">
        <v>23</v>
      </c>
      <c r="U74" s="63">
        <v>4370000</v>
      </c>
      <c r="V74" s="63">
        <v>6</v>
      </c>
      <c r="W74" s="63">
        <v>570000</v>
      </c>
      <c r="X74">
        <v>867</v>
      </c>
      <c r="Y74" s="63">
        <v>132145000</v>
      </c>
    </row>
    <row r="75" spans="1:25" x14ac:dyDescent="0.2">
      <c r="A75">
        <v>5507</v>
      </c>
      <c r="B75" s="91">
        <v>5803</v>
      </c>
      <c r="C75" s="26" t="s">
        <v>136</v>
      </c>
      <c r="D75" s="63">
        <v>48</v>
      </c>
      <c r="E75" s="63">
        <v>9120000</v>
      </c>
      <c r="F75" s="63">
        <v>26</v>
      </c>
      <c r="G75" s="63">
        <v>2470000</v>
      </c>
      <c r="H75" s="63">
        <v>116</v>
      </c>
      <c r="I75" s="63">
        <v>22040000</v>
      </c>
      <c r="J75" s="63">
        <v>150</v>
      </c>
      <c r="K75" s="63">
        <v>14250000</v>
      </c>
      <c r="L75" s="63">
        <v>37</v>
      </c>
      <c r="M75" s="63">
        <v>7030000</v>
      </c>
      <c r="N75" s="63">
        <v>94</v>
      </c>
      <c r="O75" s="63">
        <v>8930000</v>
      </c>
      <c r="P75" s="63">
        <v>0</v>
      </c>
      <c r="Q75" s="63">
        <v>0</v>
      </c>
      <c r="R75" s="63">
        <v>0</v>
      </c>
      <c r="S75" s="63">
        <v>0</v>
      </c>
      <c r="T75" s="63">
        <v>15</v>
      </c>
      <c r="U75" s="63">
        <v>2850000</v>
      </c>
      <c r="V75" s="63">
        <v>4</v>
      </c>
      <c r="W75" s="63">
        <v>380000</v>
      </c>
      <c r="X75">
        <v>490</v>
      </c>
      <c r="Y75" s="63">
        <v>67070000</v>
      </c>
    </row>
    <row r="76" spans="1:25" x14ac:dyDescent="0.2">
      <c r="A76">
        <v>5601</v>
      </c>
      <c r="B76" s="91">
        <v>5701</v>
      </c>
      <c r="C76" s="26" t="s">
        <v>137</v>
      </c>
      <c r="D76" s="63">
        <v>124</v>
      </c>
      <c r="E76" s="63">
        <v>23560000</v>
      </c>
      <c r="F76" s="63">
        <v>58</v>
      </c>
      <c r="G76" s="63">
        <v>5510000</v>
      </c>
      <c r="H76" s="63">
        <v>668</v>
      </c>
      <c r="I76" s="63">
        <v>126920000</v>
      </c>
      <c r="J76" s="63">
        <v>613</v>
      </c>
      <c r="K76" s="63">
        <v>58235000</v>
      </c>
      <c r="L76" s="63">
        <v>105</v>
      </c>
      <c r="M76" s="63">
        <v>19950000</v>
      </c>
      <c r="N76" s="63">
        <v>100</v>
      </c>
      <c r="O76" s="63">
        <v>9500000</v>
      </c>
      <c r="P76" s="63">
        <v>10</v>
      </c>
      <c r="Q76" s="63">
        <v>1900000</v>
      </c>
      <c r="R76" s="63">
        <v>3</v>
      </c>
      <c r="S76" s="63">
        <v>285000</v>
      </c>
      <c r="T76" s="63">
        <v>130</v>
      </c>
      <c r="U76" s="63">
        <v>24700000</v>
      </c>
      <c r="V76" s="63">
        <v>37</v>
      </c>
      <c r="W76" s="63">
        <v>3515000</v>
      </c>
      <c r="X76">
        <v>1848</v>
      </c>
      <c r="Y76" s="63">
        <v>274075000</v>
      </c>
    </row>
    <row r="77" spans="1:25" x14ac:dyDescent="0.2">
      <c r="A77">
        <v>5602</v>
      </c>
      <c r="B77" s="91">
        <v>5704</v>
      </c>
      <c r="C77" s="26" t="s">
        <v>138</v>
      </c>
      <c r="D77" s="63">
        <v>40</v>
      </c>
      <c r="E77" s="63">
        <v>7600000</v>
      </c>
      <c r="F77" s="63">
        <v>22</v>
      </c>
      <c r="G77" s="63">
        <v>2090000</v>
      </c>
      <c r="H77" s="63">
        <v>107</v>
      </c>
      <c r="I77" s="63">
        <v>20330000</v>
      </c>
      <c r="J77" s="63">
        <v>86</v>
      </c>
      <c r="K77" s="63">
        <v>8170000</v>
      </c>
      <c r="L77" s="63">
        <v>28</v>
      </c>
      <c r="M77" s="63">
        <v>5320000</v>
      </c>
      <c r="N77" s="63">
        <v>33</v>
      </c>
      <c r="O77" s="63">
        <v>3135000</v>
      </c>
      <c r="P77" s="63">
        <v>0</v>
      </c>
      <c r="Q77" s="63">
        <v>0</v>
      </c>
      <c r="R77" s="63">
        <v>0</v>
      </c>
      <c r="S77" s="63">
        <v>0</v>
      </c>
      <c r="T77" s="63">
        <v>23</v>
      </c>
      <c r="U77" s="63">
        <v>4370000</v>
      </c>
      <c r="V77" s="63">
        <v>3</v>
      </c>
      <c r="W77" s="63">
        <v>285000</v>
      </c>
      <c r="X77">
        <v>342</v>
      </c>
      <c r="Y77" s="63">
        <v>51300000</v>
      </c>
    </row>
    <row r="78" spans="1:25" x14ac:dyDescent="0.2">
      <c r="A78">
        <v>5603</v>
      </c>
      <c r="B78" s="91">
        <v>5702</v>
      </c>
      <c r="C78" s="26" t="s">
        <v>139</v>
      </c>
      <c r="D78" s="63">
        <v>0</v>
      </c>
      <c r="E78" s="63">
        <v>0</v>
      </c>
      <c r="F78" s="63">
        <v>0</v>
      </c>
      <c r="G78" s="63">
        <v>0</v>
      </c>
      <c r="H78" s="63">
        <v>125</v>
      </c>
      <c r="I78" s="63">
        <v>23750000</v>
      </c>
      <c r="J78" s="63">
        <v>167</v>
      </c>
      <c r="K78" s="63">
        <v>15865000</v>
      </c>
      <c r="L78" s="63">
        <v>23</v>
      </c>
      <c r="M78" s="63">
        <v>4370000</v>
      </c>
      <c r="N78" s="63">
        <v>76</v>
      </c>
      <c r="O78" s="63">
        <v>7220000</v>
      </c>
      <c r="P78" s="63">
        <v>0</v>
      </c>
      <c r="Q78" s="63">
        <v>0</v>
      </c>
      <c r="R78" s="63">
        <v>0</v>
      </c>
      <c r="S78" s="63">
        <v>0</v>
      </c>
      <c r="T78" s="63">
        <v>42</v>
      </c>
      <c r="U78" s="63">
        <v>7980000</v>
      </c>
      <c r="V78" s="63">
        <v>15</v>
      </c>
      <c r="W78" s="63">
        <v>1425000</v>
      </c>
      <c r="X78">
        <v>448</v>
      </c>
      <c r="Y78" s="63">
        <v>60610000</v>
      </c>
    </row>
    <row r="79" spans="1:25" x14ac:dyDescent="0.2">
      <c r="A79">
        <v>5604</v>
      </c>
      <c r="B79" s="91">
        <v>5705</v>
      </c>
      <c r="C79" s="26" t="s">
        <v>140</v>
      </c>
      <c r="D79" s="63">
        <v>47</v>
      </c>
      <c r="E79" s="63">
        <v>8930000</v>
      </c>
      <c r="F79" s="63">
        <v>19</v>
      </c>
      <c r="G79" s="63">
        <v>1805000</v>
      </c>
      <c r="H79" s="63">
        <v>141</v>
      </c>
      <c r="I79" s="63">
        <v>26790000</v>
      </c>
      <c r="J79" s="63">
        <v>158</v>
      </c>
      <c r="K79" s="63">
        <v>15010000</v>
      </c>
      <c r="L79" s="63">
        <v>59</v>
      </c>
      <c r="M79" s="63">
        <v>11210000</v>
      </c>
      <c r="N79" s="63">
        <v>43</v>
      </c>
      <c r="O79" s="63">
        <v>4085000</v>
      </c>
      <c r="P79" s="63">
        <v>0</v>
      </c>
      <c r="Q79" s="63">
        <v>0</v>
      </c>
      <c r="R79" s="63">
        <v>0</v>
      </c>
      <c r="S79" s="63">
        <v>0</v>
      </c>
      <c r="T79" s="63">
        <v>29</v>
      </c>
      <c r="U79" s="63">
        <v>5510000</v>
      </c>
      <c r="V79" s="63">
        <v>1</v>
      </c>
      <c r="W79" s="63">
        <v>95000</v>
      </c>
      <c r="X79">
        <v>497</v>
      </c>
      <c r="Y79" s="63">
        <v>73435000</v>
      </c>
    </row>
    <row r="80" spans="1:25" x14ac:dyDescent="0.2">
      <c r="A80">
        <v>5605</v>
      </c>
      <c r="B80" s="91">
        <v>5706</v>
      </c>
      <c r="C80" s="26" t="s">
        <v>141</v>
      </c>
      <c r="D80" s="63">
        <v>0</v>
      </c>
      <c r="E80" s="63">
        <v>0</v>
      </c>
      <c r="F80" s="63">
        <v>0</v>
      </c>
      <c r="G80" s="63">
        <v>0</v>
      </c>
      <c r="H80" s="63">
        <v>68</v>
      </c>
      <c r="I80" s="63">
        <v>12920000</v>
      </c>
      <c r="J80" s="63">
        <v>114</v>
      </c>
      <c r="K80" s="63">
        <v>10830000</v>
      </c>
      <c r="L80" s="63">
        <v>52</v>
      </c>
      <c r="M80" s="63">
        <v>9880000</v>
      </c>
      <c r="N80" s="63">
        <v>75</v>
      </c>
      <c r="O80" s="63">
        <v>7125000</v>
      </c>
      <c r="P80" s="63">
        <v>0</v>
      </c>
      <c r="Q80" s="63">
        <v>0</v>
      </c>
      <c r="R80" s="63">
        <v>0</v>
      </c>
      <c r="S80" s="63">
        <v>0</v>
      </c>
      <c r="T80" s="63">
        <v>27</v>
      </c>
      <c r="U80" s="63">
        <v>5130000</v>
      </c>
      <c r="V80" s="63">
        <v>10</v>
      </c>
      <c r="W80" s="63">
        <v>950000</v>
      </c>
      <c r="X80">
        <v>346</v>
      </c>
      <c r="Y80" s="63">
        <v>46835000</v>
      </c>
    </row>
    <row r="81" spans="1:25" x14ac:dyDescent="0.2">
      <c r="A81">
        <v>5606</v>
      </c>
      <c r="B81" s="91">
        <v>5703</v>
      </c>
      <c r="C81" s="26" t="s">
        <v>142</v>
      </c>
      <c r="D81" s="63">
        <v>0</v>
      </c>
      <c r="E81" s="63">
        <v>0</v>
      </c>
      <c r="F81" s="63">
        <v>0</v>
      </c>
      <c r="G81" s="63">
        <v>0</v>
      </c>
      <c r="H81" s="63">
        <v>186</v>
      </c>
      <c r="I81" s="63">
        <v>35340000</v>
      </c>
      <c r="J81" s="63">
        <v>236</v>
      </c>
      <c r="K81" s="63">
        <v>22420000</v>
      </c>
      <c r="L81" s="63">
        <v>0</v>
      </c>
      <c r="M81" s="63">
        <v>0</v>
      </c>
      <c r="N81" s="63">
        <v>0</v>
      </c>
      <c r="O81" s="63">
        <v>0</v>
      </c>
      <c r="P81" s="63">
        <v>0</v>
      </c>
      <c r="Q81" s="63">
        <v>0</v>
      </c>
      <c r="R81" s="63">
        <v>0</v>
      </c>
      <c r="S81" s="63">
        <v>0</v>
      </c>
      <c r="T81" s="63">
        <v>46</v>
      </c>
      <c r="U81" s="63">
        <v>8740000</v>
      </c>
      <c r="V81" s="63">
        <v>18</v>
      </c>
      <c r="W81" s="63">
        <v>1710000</v>
      </c>
      <c r="X81">
        <v>486</v>
      </c>
      <c r="Y81" s="63">
        <v>68210000</v>
      </c>
    </row>
    <row r="82" spans="1:25" x14ac:dyDescent="0.2">
      <c r="A82">
        <v>5701</v>
      </c>
      <c r="B82" s="91">
        <v>5301</v>
      </c>
      <c r="C82" s="26" t="s">
        <v>143</v>
      </c>
      <c r="D82" s="63">
        <v>91</v>
      </c>
      <c r="E82" s="63">
        <v>17290000</v>
      </c>
      <c r="F82" s="63">
        <v>91</v>
      </c>
      <c r="G82" s="63">
        <v>8645000</v>
      </c>
      <c r="H82" s="63">
        <v>395</v>
      </c>
      <c r="I82" s="63">
        <v>75050000</v>
      </c>
      <c r="J82" s="63">
        <v>394</v>
      </c>
      <c r="K82" s="63">
        <v>37430000</v>
      </c>
      <c r="L82" s="63">
        <v>97</v>
      </c>
      <c r="M82" s="63">
        <v>18430000</v>
      </c>
      <c r="N82" s="63">
        <v>58</v>
      </c>
      <c r="O82" s="63">
        <v>5510000</v>
      </c>
      <c r="P82" s="63">
        <v>0</v>
      </c>
      <c r="Q82" s="63">
        <v>0</v>
      </c>
      <c r="R82" s="63">
        <v>0</v>
      </c>
      <c r="S82" s="63">
        <v>0</v>
      </c>
      <c r="T82" s="63">
        <v>66</v>
      </c>
      <c r="U82" s="63">
        <v>12540000</v>
      </c>
      <c r="V82" s="63">
        <v>7</v>
      </c>
      <c r="W82" s="63">
        <v>665000</v>
      </c>
      <c r="X82">
        <v>1199</v>
      </c>
      <c r="Y82" s="63">
        <v>175560000</v>
      </c>
    </row>
    <row r="83" spans="1:25" x14ac:dyDescent="0.2">
      <c r="A83">
        <v>5702</v>
      </c>
      <c r="B83" s="91">
        <v>5302</v>
      </c>
      <c r="C83" s="26" t="s">
        <v>144</v>
      </c>
      <c r="D83" s="63">
        <v>40</v>
      </c>
      <c r="E83" s="63">
        <v>7600000</v>
      </c>
      <c r="F83" s="63">
        <v>22</v>
      </c>
      <c r="G83" s="63">
        <v>2090000</v>
      </c>
      <c r="H83" s="63">
        <v>115</v>
      </c>
      <c r="I83" s="63">
        <v>21850000</v>
      </c>
      <c r="J83" s="63">
        <v>156</v>
      </c>
      <c r="K83" s="63">
        <v>14820000</v>
      </c>
      <c r="L83" s="63">
        <v>56</v>
      </c>
      <c r="M83" s="63">
        <v>10640000</v>
      </c>
      <c r="N83" s="63">
        <v>45</v>
      </c>
      <c r="O83" s="63">
        <v>4275000</v>
      </c>
      <c r="P83" s="63">
        <v>0</v>
      </c>
      <c r="Q83" s="63">
        <v>0</v>
      </c>
      <c r="R83" s="63">
        <v>0</v>
      </c>
      <c r="S83" s="63">
        <v>0</v>
      </c>
      <c r="T83" s="63">
        <v>27</v>
      </c>
      <c r="U83" s="63">
        <v>5130000</v>
      </c>
      <c r="V83" s="63">
        <v>10</v>
      </c>
      <c r="W83" s="63">
        <v>950000</v>
      </c>
      <c r="X83">
        <v>471</v>
      </c>
      <c r="Y83" s="63">
        <v>67355000</v>
      </c>
    </row>
    <row r="84" spans="1:25" x14ac:dyDescent="0.2">
      <c r="A84">
        <v>5703</v>
      </c>
      <c r="B84" s="91">
        <v>5304</v>
      </c>
      <c r="C84" s="26" t="s">
        <v>145</v>
      </c>
      <c r="D84" s="63">
        <v>54</v>
      </c>
      <c r="E84" s="63">
        <v>10260000</v>
      </c>
      <c r="F84" s="63">
        <v>15</v>
      </c>
      <c r="G84" s="63">
        <v>1425000</v>
      </c>
      <c r="H84" s="63">
        <v>176</v>
      </c>
      <c r="I84" s="63">
        <v>33440000</v>
      </c>
      <c r="J84" s="63">
        <v>167</v>
      </c>
      <c r="K84" s="63">
        <v>15865000</v>
      </c>
      <c r="L84" s="63">
        <v>61</v>
      </c>
      <c r="M84" s="63">
        <v>11590000</v>
      </c>
      <c r="N84" s="63">
        <v>45</v>
      </c>
      <c r="O84" s="63">
        <v>4275000</v>
      </c>
      <c r="P84" s="63">
        <v>0</v>
      </c>
      <c r="Q84" s="63">
        <v>0</v>
      </c>
      <c r="R84" s="63">
        <v>0</v>
      </c>
      <c r="S84" s="63">
        <v>0</v>
      </c>
      <c r="T84" s="63">
        <v>7</v>
      </c>
      <c r="U84" s="63">
        <v>1330000</v>
      </c>
      <c r="V84" s="63">
        <v>3</v>
      </c>
      <c r="W84" s="63">
        <v>285000</v>
      </c>
      <c r="X84">
        <v>528</v>
      </c>
      <c r="Y84" s="63">
        <v>78470000</v>
      </c>
    </row>
    <row r="85" spans="1:25" x14ac:dyDescent="0.2">
      <c r="A85">
        <v>5704</v>
      </c>
      <c r="B85" s="91">
        <v>5303</v>
      </c>
      <c r="C85" s="26" t="s">
        <v>146</v>
      </c>
      <c r="D85" s="63">
        <v>0</v>
      </c>
      <c r="E85" s="63">
        <v>0</v>
      </c>
      <c r="F85" s="63">
        <v>0</v>
      </c>
      <c r="G85" s="63">
        <v>0</v>
      </c>
      <c r="H85" s="63">
        <v>65</v>
      </c>
      <c r="I85" s="63">
        <v>12350000</v>
      </c>
      <c r="J85" s="63">
        <v>93</v>
      </c>
      <c r="K85" s="63">
        <v>8835000</v>
      </c>
      <c r="L85" s="63">
        <v>26</v>
      </c>
      <c r="M85" s="63">
        <v>4940000</v>
      </c>
      <c r="N85" s="63">
        <v>44</v>
      </c>
      <c r="O85" s="63">
        <v>4180000</v>
      </c>
      <c r="P85" s="63">
        <v>0</v>
      </c>
      <c r="Q85" s="63">
        <v>0</v>
      </c>
      <c r="R85" s="63">
        <v>0</v>
      </c>
      <c r="S85" s="63">
        <v>0</v>
      </c>
      <c r="T85" s="63">
        <v>0</v>
      </c>
      <c r="U85" s="63">
        <v>0</v>
      </c>
      <c r="V85" s="63">
        <v>0</v>
      </c>
      <c r="W85" s="63">
        <v>0</v>
      </c>
      <c r="X85">
        <v>228</v>
      </c>
      <c r="Y85" s="63">
        <v>30305000</v>
      </c>
    </row>
    <row r="86" spans="1:25" x14ac:dyDescent="0.2">
      <c r="A86">
        <v>6101</v>
      </c>
      <c r="B86" s="91">
        <v>6101</v>
      </c>
      <c r="C86" s="26" t="s">
        <v>147</v>
      </c>
      <c r="D86" s="63">
        <v>210</v>
      </c>
      <c r="E86" s="63">
        <v>39900000</v>
      </c>
      <c r="F86" s="63">
        <v>226</v>
      </c>
      <c r="G86" s="63">
        <v>21470000</v>
      </c>
      <c r="H86" s="63">
        <v>1204</v>
      </c>
      <c r="I86" s="63">
        <v>228760000</v>
      </c>
      <c r="J86" s="63">
        <v>1100</v>
      </c>
      <c r="K86" s="63">
        <v>104500000</v>
      </c>
      <c r="L86" s="63">
        <v>726</v>
      </c>
      <c r="M86" s="63">
        <v>137940000</v>
      </c>
      <c r="N86" s="63">
        <v>640</v>
      </c>
      <c r="O86" s="63">
        <v>60800000</v>
      </c>
      <c r="P86" s="63">
        <v>23</v>
      </c>
      <c r="Q86" s="63">
        <v>4370000</v>
      </c>
      <c r="R86" s="63">
        <v>4</v>
      </c>
      <c r="S86" s="63">
        <v>380000</v>
      </c>
      <c r="T86" s="63">
        <v>112</v>
      </c>
      <c r="U86" s="63">
        <v>21280000</v>
      </c>
      <c r="V86" s="63">
        <v>11</v>
      </c>
      <c r="W86" s="63">
        <v>1045000</v>
      </c>
      <c r="X86">
        <v>4256</v>
      </c>
      <c r="Y86" s="63">
        <v>620445000</v>
      </c>
    </row>
    <row r="87" spans="1:25" x14ac:dyDescent="0.2">
      <c r="A87">
        <v>6102</v>
      </c>
      <c r="B87" s="91">
        <v>6108</v>
      </c>
      <c r="C87" s="26" t="s">
        <v>148</v>
      </c>
      <c r="D87" s="63">
        <v>0</v>
      </c>
      <c r="E87" s="63">
        <v>0</v>
      </c>
      <c r="F87" s="63">
        <v>0</v>
      </c>
      <c r="G87" s="63">
        <v>0</v>
      </c>
      <c r="H87" s="63">
        <v>232</v>
      </c>
      <c r="I87" s="63">
        <v>44080000</v>
      </c>
      <c r="J87" s="63">
        <v>219</v>
      </c>
      <c r="K87" s="63">
        <v>20805000</v>
      </c>
      <c r="L87" s="63">
        <v>111</v>
      </c>
      <c r="M87" s="63">
        <v>21090000</v>
      </c>
      <c r="N87" s="63">
        <v>82</v>
      </c>
      <c r="O87" s="63">
        <v>7790000</v>
      </c>
      <c r="P87" s="63">
        <v>0</v>
      </c>
      <c r="Q87" s="63">
        <v>0</v>
      </c>
      <c r="R87" s="63">
        <v>0</v>
      </c>
      <c r="S87" s="63">
        <v>0</v>
      </c>
      <c r="T87" s="63">
        <v>42</v>
      </c>
      <c r="U87" s="63">
        <v>7980000</v>
      </c>
      <c r="V87" s="63">
        <v>16</v>
      </c>
      <c r="W87" s="63">
        <v>1520000</v>
      </c>
      <c r="X87">
        <v>702</v>
      </c>
      <c r="Y87" s="63">
        <v>103265000</v>
      </c>
    </row>
    <row r="88" spans="1:25" x14ac:dyDescent="0.2">
      <c r="A88">
        <v>6103</v>
      </c>
      <c r="B88" s="91">
        <v>6106</v>
      </c>
      <c r="C88" s="26" t="s">
        <v>149</v>
      </c>
      <c r="D88" s="63">
        <v>50</v>
      </c>
      <c r="E88" s="63">
        <v>9500000</v>
      </c>
      <c r="F88" s="63">
        <v>38</v>
      </c>
      <c r="G88" s="63">
        <v>3610000</v>
      </c>
      <c r="H88" s="63">
        <v>173</v>
      </c>
      <c r="I88" s="63">
        <v>32870000</v>
      </c>
      <c r="J88" s="63">
        <v>259</v>
      </c>
      <c r="K88" s="63">
        <v>24605000</v>
      </c>
      <c r="L88" s="63">
        <v>0</v>
      </c>
      <c r="M88" s="63">
        <v>0</v>
      </c>
      <c r="N88" s="63">
        <v>0</v>
      </c>
      <c r="O88" s="63">
        <v>0</v>
      </c>
      <c r="P88" s="63">
        <v>0</v>
      </c>
      <c r="Q88" s="63">
        <v>0</v>
      </c>
      <c r="R88" s="63">
        <v>0</v>
      </c>
      <c r="S88" s="63">
        <v>0</v>
      </c>
      <c r="T88" s="63">
        <v>35</v>
      </c>
      <c r="U88" s="63">
        <v>6650000</v>
      </c>
      <c r="V88" s="63">
        <v>17</v>
      </c>
      <c r="W88" s="63">
        <v>1615000</v>
      </c>
      <c r="X88">
        <v>572</v>
      </c>
      <c r="Y88" s="63">
        <v>78850000</v>
      </c>
    </row>
    <row r="89" spans="1:25" x14ac:dyDescent="0.2">
      <c r="A89">
        <v>6104</v>
      </c>
      <c r="B89" s="91">
        <v>6110</v>
      </c>
      <c r="C89" s="26" t="s">
        <v>150</v>
      </c>
      <c r="D89" s="63">
        <v>0</v>
      </c>
      <c r="E89" s="63">
        <v>0</v>
      </c>
      <c r="F89" s="63">
        <v>0</v>
      </c>
      <c r="G89" s="63">
        <v>0</v>
      </c>
      <c r="H89" s="63">
        <v>254</v>
      </c>
      <c r="I89" s="63">
        <v>48260000</v>
      </c>
      <c r="J89" s="63">
        <v>253</v>
      </c>
      <c r="K89" s="63">
        <v>24035000</v>
      </c>
      <c r="L89" s="63">
        <v>104</v>
      </c>
      <c r="M89" s="63">
        <v>19760000</v>
      </c>
      <c r="N89" s="63">
        <v>75</v>
      </c>
      <c r="O89" s="63">
        <v>7125000</v>
      </c>
      <c r="P89" s="63">
        <v>0</v>
      </c>
      <c r="Q89" s="63">
        <v>0</v>
      </c>
      <c r="R89" s="63">
        <v>0</v>
      </c>
      <c r="S89" s="63">
        <v>0</v>
      </c>
      <c r="T89" s="63">
        <v>27</v>
      </c>
      <c r="U89" s="63">
        <v>5130000</v>
      </c>
      <c r="V89" s="63">
        <v>11</v>
      </c>
      <c r="W89" s="63">
        <v>1045000</v>
      </c>
      <c r="X89">
        <v>724</v>
      </c>
      <c r="Y89" s="63">
        <v>105355000</v>
      </c>
    </row>
    <row r="90" spans="1:25" x14ac:dyDescent="0.2">
      <c r="A90">
        <v>6105</v>
      </c>
      <c r="B90" s="91">
        <v>6105</v>
      </c>
      <c r="C90" s="26" t="s">
        <v>151</v>
      </c>
      <c r="D90" s="63">
        <v>19</v>
      </c>
      <c r="E90" s="63">
        <v>3610000</v>
      </c>
      <c r="F90" s="63">
        <v>41</v>
      </c>
      <c r="G90" s="63">
        <v>3895000</v>
      </c>
      <c r="H90" s="63">
        <v>201</v>
      </c>
      <c r="I90" s="63">
        <v>38190000</v>
      </c>
      <c r="J90" s="63">
        <v>197</v>
      </c>
      <c r="K90" s="63">
        <v>18715000</v>
      </c>
      <c r="L90" s="63">
        <v>141</v>
      </c>
      <c r="M90" s="63">
        <v>26790000</v>
      </c>
      <c r="N90" s="63">
        <v>42</v>
      </c>
      <c r="O90" s="63">
        <v>3990000</v>
      </c>
      <c r="P90" s="63">
        <v>0</v>
      </c>
      <c r="Q90" s="63">
        <v>0</v>
      </c>
      <c r="R90" s="63">
        <v>0</v>
      </c>
      <c r="S90" s="63">
        <v>0</v>
      </c>
      <c r="T90" s="63">
        <v>44</v>
      </c>
      <c r="U90" s="63">
        <v>8360000</v>
      </c>
      <c r="V90" s="63">
        <v>14</v>
      </c>
      <c r="W90" s="63">
        <v>1330000</v>
      </c>
      <c r="X90">
        <v>699</v>
      </c>
      <c r="Y90" s="63">
        <v>104880000</v>
      </c>
    </row>
    <row r="91" spans="1:25" x14ac:dyDescent="0.2">
      <c r="A91">
        <v>6106</v>
      </c>
      <c r="B91" s="91">
        <v>6104</v>
      </c>
      <c r="C91" s="26" t="s">
        <v>152</v>
      </c>
      <c r="D91" s="63">
        <v>34</v>
      </c>
      <c r="E91" s="63">
        <v>6460000</v>
      </c>
      <c r="F91" s="63">
        <v>30</v>
      </c>
      <c r="G91" s="63">
        <v>2850000</v>
      </c>
      <c r="H91" s="63">
        <v>227</v>
      </c>
      <c r="I91" s="63">
        <v>43130000</v>
      </c>
      <c r="J91" s="63">
        <v>218</v>
      </c>
      <c r="K91" s="63">
        <v>20710000</v>
      </c>
      <c r="L91" s="63">
        <v>104</v>
      </c>
      <c r="M91" s="63">
        <v>19760000</v>
      </c>
      <c r="N91" s="63">
        <v>59</v>
      </c>
      <c r="O91" s="63">
        <v>5605000</v>
      </c>
      <c r="P91" s="63">
        <v>0</v>
      </c>
      <c r="Q91" s="63">
        <v>0</v>
      </c>
      <c r="R91" s="63">
        <v>0</v>
      </c>
      <c r="S91" s="63">
        <v>0</v>
      </c>
      <c r="T91" s="63">
        <v>41</v>
      </c>
      <c r="U91" s="63">
        <v>7790000</v>
      </c>
      <c r="V91" s="63">
        <v>12</v>
      </c>
      <c r="W91" s="63">
        <v>1140000</v>
      </c>
      <c r="X91">
        <v>725</v>
      </c>
      <c r="Y91" s="63">
        <v>107445000</v>
      </c>
    </row>
    <row r="92" spans="1:25" x14ac:dyDescent="0.2">
      <c r="A92">
        <v>6107</v>
      </c>
      <c r="B92" s="91">
        <v>6102</v>
      </c>
      <c r="C92" s="26" t="s">
        <v>153</v>
      </c>
      <c r="D92" s="63">
        <v>0</v>
      </c>
      <c r="E92" s="63">
        <v>0</v>
      </c>
      <c r="F92" s="63">
        <v>0</v>
      </c>
      <c r="G92" s="63">
        <v>0</v>
      </c>
      <c r="H92" s="63">
        <v>140</v>
      </c>
      <c r="I92" s="63">
        <v>26600000</v>
      </c>
      <c r="J92" s="63">
        <v>137</v>
      </c>
      <c r="K92" s="63">
        <v>13015000</v>
      </c>
      <c r="L92" s="63">
        <v>70</v>
      </c>
      <c r="M92" s="63">
        <v>13300000</v>
      </c>
      <c r="N92" s="63">
        <v>57</v>
      </c>
      <c r="O92" s="63">
        <v>5415000</v>
      </c>
      <c r="P92" s="63">
        <v>0</v>
      </c>
      <c r="Q92" s="63">
        <v>0</v>
      </c>
      <c r="R92" s="63">
        <v>0</v>
      </c>
      <c r="S92" s="63">
        <v>0</v>
      </c>
      <c r="T92" s="63">
        <v>7</v>
      </c>
      <c r="U92" s="63">
        <v>1330000</v>
      </c>
      <c r="V92" s="63">
        <v>3</v>
      </c>
      <c r="W92" s="63">
        <v>285000</v>
      </c>
      <c r="X92">
        <v>414</v>
      </c>
      <c r="Y92" s="63">
        <v>59945000</v>
      </c>
    </row>
    <row r="93" spans="1:25" x14ac:dyDescent="0.2">
      <c r="A93">
        <v>6108</v>
      </c>
      <c r="B93" s="91">
        <v>6112</v>
      </c>
      <c r="C93" s="26" t="s">
        <v>154</v>
      </c>
      <c r="D93" s="63">
        <v>22</v>
      </c>
      <c r="E93" s="63">
        <v>4180000</v>
      </c>
      <c r="F93" s="63">
        <v>31</v>
      </c>
      <c r="G93" s="63">
        <v>2945000</v>
      </c>
      <c r="H93" s="63">
        <v>112</v>
      </c>
      <c r="I93" s="63">
        <v>21280000</v>
      </c>
      <c r="J93" s="63">
        <v>117</v>
      </c>
      <c r="K93" s="63">
        <v>11115000</v>
      </c>
      <c r="L93" s="63">
        <v>16</v>
      </c>
      <c r="M93" s="63">
        <v>3040000</v>
      </c>
      <c r="N93" s="63">
        <v>23</v>
      </c>
      <c r="O93" s="63">
        <v>2185000</v>
      </c>
      <c r="P93" s="63">
        <v>0</v>
      </c>
      <c r="Q93" s="63">
        <v>0</v>
      </c>
      <c r="R93" s="63">
        <v>0</v>
      </c>
      <c r="S93" s="63">
        <v>0</v>
      </c>
      <c r="T93" s="63">
        <v>24</v>
      </c>
      <c r="U93" s="63">
        <v>4560000</v>
      </c>
      <c r="V93" s="63">
        <v>5</v>
      </c>
      <c r="W93" s="63">
        <v>475000</v>
      </c>
      <c r="X93">
        <v>350</v>
      </c>
      <c r="Y93" s="63">
        <v>49780000</v>
      </c>
    </row>
    <row r="94" spans="1:25" x14ac:dyDescent="0.2">
      <c r="A94">
        <v>6109</v>
      </c>
      <c r="B94" s="91">
        <v>6107</v>
      </c>
      <c r="C94" s="26" t="s">
        <v>155</v>
      </c>
      <c r="D94" s="63">
        <v>0</v>
      </c>
      <c r="E94" s="63">
        <v>0</v>
      </c>
      <c r="F94" s="63">
        <v>0</v>
      </c>
      <c r="G94" s="63">
        <v>0</v>
      </c>
      <c r="H94" s="63">
        <v>304</v>
      </c>
      <c r="I94" s="63">
        <v>57760000</v>
      </c>
      <c r="J94" s="63">
        <v>273</v>
      </c>
      <c r="K94" s="63">
        <v>25935000</v>
      </c>
      <c r="L94" s="63">
        <v>161</v>
      </c>
      <c r="M94" s="63">
        <v>30590000</v>
      </c>
      <c r="N94" s="63">
        <v>91</v>
      </c>
      <c r="O94" s="63">
        <v>8645000</v>
      </c>
      <c r="P94" s="63">
        <v>0</v>
      </c>
      <c r="Q94" s="63">
        <v>0</v>
      </c>
      <c r="R94" s="63">
        <v>0</v>
      </c>
      <c r="S94" s="63">
        <v>0</v>
      </c>
      <c r="T94" s="63">
        <v>29</v>
      </c>
      <c r="U94" s="63">
        <v>5510000</v>
      </c>
      <c r="V94" s="63">
        <v>8</v>
      </c>
      <c r="W94" s="63">
        <v>760000</v>
      </c>
      <c r="X94">
        <v>866</v>
      </c>
      <c r="Y94" s="63">
        <v>129200000</v>
      </c>
    </row>
    <row r="95" spans="1:25" x14ac:dyDescent="0.2">
      <c r="A95">
        <v>6110</v>
      </c>
      <c r="B95" s="91">
        <v>6117</v>
      </c>
      <c r="C95" s="26" t="s">
        <v>156</v>
      </c>
      <c r="D95" s="63">
        <v>86</v>
      </c>
      <c r="E95" s="63">
        <v>16340000</v>
      </c>
      <c r="F95" s="63">
        <v>31</v>
      </c>
      <c r="G95" s="63">
        <v>2945000</v>
      </c>
      <c r="H95" s="63">
        <v>290</v>
      </c>
      <c r="I95" s="63">
        <v>55100000</v>
      </c>
      <c r="J95" s="63">
        <v>506</v>
      </c>
      <c r="K95" s="63">
        <v>48070000</v>
      </c>
      <c r="L95" s="63">
        <v>155</v>
      </c>
      <c r="M95" s="63">
        <v>29450000</v>
      </c>
      <c r="N95" s="63">
        <v>105</v>
      </c>
      <c r="O95" s="63">
        <v>9975000</v>
      </c>
      <c r="P95" s="63">
        <v>0</v>
      </c>
      <c r="Q95" s="63">
        <v>0</v>
      </c>
      <c r="R95" s="63">
        <v>0</v>
      </c>
      <c r="S95" s="63">
        <v>0</v>
      </c>
      <c r="T95" s="63">
        <v>17</v>
      </c>
      <c r="U95" s="63">
        <v>3230000</v>
      </c>
      <c r="V95" s="63">
        <v>4</v>
      </c>
      <c r="W95" s="63">
        <v>380000</v>
      </c>
      <c r="X95">
        <v>1194</v>
      </c>
      <c r="Y95" s="63">
        <v>165490000</v>
      </c>
    </row>
    <row r="96" spans="1:25" x14ac:dyDescent="0.2">
      <c r="A96">
        <v>6111</v>
      </c>
      <c r="B96" s="91">
        <v>6113</v>
      </c>
      <c r="C96" s="26" t="s">
        <v>157</v>
      </c>
      <c r="D96" s="63">
        <v>37</v>
      </c>
      <c r="E96" s="63">
        <v>7030000</v>
      </c>
      <c r="F96" s="63">
        <v>34</v>
      </c>
      <c r="G96" s="63">
        <v>3230000</v>
      </c>
      <c r="H96" s="63">
        <v>243</v>
      </c>
      <c r="I96" s="63">
        <v>46170000</v>
      </c>
      <c r="J96" s="63">
        <v>208</v>
      </c>
      <c r="K96" s="63">
        <v>19760000</v>
      </c>
      <c r="L96" s="63">
        <v>62</v>
      </c>
      <c r="M96" s="63">
        <v>11780000</v>
      </c>
      <c r="N96" s="63">
        <v>40</v>
      </c>
      <c r="O96" s="63">
        <v>3800000</v>
      </c>
      <c r="P96" s="63">
        <v>0</v>
      </c>
      <c r="Q96" s="63">
        <v>0</v>
      </c>
      <c r="R96" s="63">
        <v>0</v>
      </c>
      <c r="S96" s="63">
        <v>0</v>
      </c>
      <c r="T96" s="63">
        <v>73</v>
      </c>
      <c r="U96" s="63">
        <v>13870000</v>
      </c>
      <c r="V96" s="63">
        <v>24</v>
      </c>
      <c r="W96" s="63">
        <v>2280000</v>
      </c>
      <c r="X96">
        <v>721</v>
      </c>
      <c r="Y96" s="63">
        <v>107920000</v>
      </c>
    </row>
    <row r="97" spans="1:25" x14ac:dyDescent="0.2">
      <c r="A97">
        <v>6112</v>
      </c>
      <c r="B97" s="91">
        <v>6115</v>
      </c>
      <c r="C97" s="26" t="s">
        <v>158</v>
      </c>
      <c r="D97" s="63">
        <v>82</v>
      </c>
      <c r="E97" s="63">
        <v>15580000</v>
      </c>
      <c r="F97" s="63">
        <v>75</v>
      </c>
      <c r="G97" s="63">
        <v>7125000</v>
      </c>
      <c r="H97" s="63">
        <v>782</v>
      </c>
      <c r="I97" s="63">
        <v>148580000</v>
      </c>
      <c r="J97" s="63">
        <v>659</v>
      </c>
      <c r="K97" s="63">
        <v>62605000</v>
      </c>
      <c r="L97" s="63">
        <v>176</v>
      </c>
      <c r="M97" s="63">
        <v>33440000</v>
      </c>
      <c r="N97" s="63">
        <v>128</v>
      </c>
      <c r="O97" s="63">
        <v>12160000</v>
      </c>
      <c r="P97" s="63">
        <v>0</v>
      </c>
      <c r="Q97" s="63">
        <v>0</v>
      </c>
      <c r="R97" s="63">
        <v>0</v>
      </c>
      <c r="S97" s="63">
        <v>0</v>
      </c>
      <c r="T97" s="63">
        <v>65</v>
      </c>
      <c r="U97" s="63">
        <v>12350000</v>
      </c>
      <c r="V97" s="63">
        <v>18</v>
      </c>
      <c r="W97" s="63">
        <v>1710000</v>
      </c>
      <c r="X97">
        <v>1985</v>
      </c>
      <c r="Y97" s="63">
        <v>293550000</v>
      </c>
    </row>
    <row r="98" spans="1:25" x14ac:dyDescent="0.2">
      <c r="A98">
        <v>6113</v>
      </c>
      <c r="B98" s="91">
        <v>6116</v>
      </c>
      <c r="C98" s="26" t="s">
        <v>159</v>
      </c>
      <c r="D98" s="63">
        <v>37</v>
      </c>
      <c r="E98" s="63">
        <v>7030000</v>
      </c>
      <c r="F98" s="63">
        <v>62</v>
      </c>
      <c r="G98" s="63">
        <v>5890000</v>
      </c>
      <c r="H98" s="63">
        <v>109</v>
      </c>
      <c r="I98" s="63">
        <v>20710000</v>
      </c>
      <c r="J98" s="63">
        <v>169</v>
      </c>
      <c r="K98" s="63">
        <v>16055000</v>
      </c>
      <c r="L98" s="63">
        <v>130</v>
      </c>
      <c r="M98" s="63">
        <v>24700000</v>
      </c>
      <c r="N98" s="63">
        <v>77</v>
      </c>
      <c r="O98" s="63">
        <v>7315000</v>
      </c>
      <c r="P98" s="63">
        <v>0</v>
      </c>
      <c r="Q98" s="63">
        <v>0</v>
      </c>
      <c r="R98" s="63">
        <v>0</v>
      </c>
      <c r="S98" s="63">
        <v>0</v>
      </c>
      <c r="T98" s="63">
        <v>54</v>
      </c>
      <c r="U98" s="63">
        <v>10260000</v>
      </c>
      <c r="V98" s="63">
        <v>12</v>
      </c>
      <c r="W98" s="63">
        <v>1140000</v>
      </c>
      <c r="X98">
        <v>650</v>
      </c>
      <c r="Y98" s="63">
        <v>93100000</v>
      </c>
    </row>
    <row r="99" spans="1:25" x14ac:dyDescent="0.2">
      <c r="A99">
        <v>6114</v>
      </c>
      <c r="B99" s="91">
        <v>6111</v>
      </c>
      <c r="C99" s="26" t="s">
        <v>160</v>
      </c>
      <c r="D99" s="63">
        <v>43</v>
      </c>
      <c r="E99" s="63">
        <v>8170000</v>
      </c>
      <c r="F99" s="63">
        <v>15</v>
      </c>
      <c r="G99" s="63">
        <v>1425000</v>
      </c>
      <c r="H99" s="63">
        <v>99</v>
      </c>
      <c r="I99" s="63">
        <v>18810000</v>
      </c>
      <c r="J99" s="63">
        <v>123</v>
      </c>
      <c r="K99" s="63">
        <v>11685000</v>
      </c>
      <c r="L99" s="63">
        <v>55</v>
      </c>
      <c r="M99" s="63">
        <v>10450000</v>
      </c>
      <c r="N99" s="63">
        <v>50</v>
      </c>
      <c r="O99" s="63">
        <v>4750000</v>
      </c>
      <c r="P99" s="63">
        <v>0</v>
      </c>
      <c r="Q99" s="63">
        <v>0</v>
      </c>
      <c r="R99" s="63">
        <v>0</v>
      </c>
      <c r="S99" s="63">
        <v>0</v>
      </c>
      <c r="T99" s="63">
        <v>0</v>
      </c>
      <c r="U99" s="63">
        <v>0</v>
      </c>
      <c r="V99" s="63">
        <v>0</v>
      </c>
      <c r="W99" s="63">
        <v>0</v>
      </c>
      <c r="X99">
        <v>385</v>
      </c>
      <c r="Y99" s="63">
        <v>55290000</v>
      </c>
    </row>
    <row r="100" spans="1:25" x14ac:dyDescent="0.2">
      <c r="A100">
        <v>6115</v>
      </c>
      <c r="B100" s="91">
        <v>6109</v>
      </c>
      <c r="C100" s="26" t="s">
        <v>161</v>
      </c>
      <c r="D100" s="63">
        <v>0</v>
      </c>
      <c r="E100" s="63">
        <v>0</v>
      </c>
      <c r="F100" s="63">
        <v>0</v>
      </c>
      <c r="G100" s="63">
        <v>0</v>
      </c>
      <c r="H100" s="63">
        <v>142</v>
      </c>
      <c r="I100" s="63">
        <v>26980000</v>
      </c>
      <c r="J100" s="63">
        <v>169</v>
      </c>
      <c r="K100" s="63">
        <v>16055000</v>
      </c>
      <c r="L100" s="63">
        <v>60</v>
      </c>
      <c r="M100" s="63">
        <v>11400000</v>
      </c>
      <c r="N100" s="63">
        <v>44</v>
      </c>
      <c r="O100" s="63">
        <v>4180000</v>
      </c>
      <c r="P100" s="63">
        <v>0</v>
      </c>
      <c r="Q100" s="63">
        <v>0</v>
      </c>
      <c r="R100" s="63">
        <v>0</v>
      </c>
      <c r="S100" s="63">
        <v>0</v>
      </c>
      <c r="T100" s="63">
        <v>26</v>
      </c>
      <c r="U100" s="63">
        <v>4940000</v>
      </c>
      <c r="V100" s="63">
        <v>9</v>
      </c>
      <c r="W100" s="63">
        <v>855000</v>
      </c>
      <c r="X100">
        <v>450</v>
      </c>
      <c r="Y100" s="63">
        <v>64410000</v>
      </c>
    </row>
    <row r="101" spans="1:25" x14ac:dyDescent="0.2">
      <c r="A101">
        <v>6116</v>
      </c>
      <c r="B101" s="91">
        <v>6103</v>
      </c>
      <c r="C101" s="26" t="s">
        <v>162</v>
      </c>
      <c r="D101" s="63">
        <v>31</v>
      </c>
      <c r="E101" s="63">
        <v>5890000</v>
      </c>
      <c r="F101" s="63">
        <v>14</v>
      </c>
      <c r="G101" s="63">
        <v>1330000</v>
      </c>
      <c r="H101" s="63">
        <v>66</v>
      </c>
      <c r="I101" s="63">
        <v>12540000</v>
      </c>
      <c r="J101" s="63">
        <v>79</v>
      </c>
      <c r="K101" s="63">
        <v>7505000</v>
      </c>
      <c r="L101" s="63">
        <v>0</v>
      </c>
      <c r="M101" s="63">
        <v>0</v>
      </c>
      <c r="N101" s="63">
        <v>0</v>
      </c>
      <c r="O101" s="63">
        <v>0</v>
      </c>
      <c r="P101" s="63">
        <v>0</v>
      </c>
      <c r="Q101" s="63">
        <v>0</v>
      </c>
      <c r="R101" s="63">
        <v>0</v>
      </c>
      <c r="S101" s="63">
        <v>0</v>
      </c>
      <c r="T101" s="63">
        <v>15</v>
      </c>
      <c r="U101" s="63">
        <v>2850000</v>
      </c>
      <c r="V101" s="63">
        <v>1</v>
      </c>
      <c r="W101" s="63">
        <v>95000</v>
      </c>
      <c r="X101">
        <v>206</v>
      </c>
      <c r="Y101" s="63">
        <v>30210000</v>
      </c>
    </row>
    <row r="102" spans="1:25" x14ac:dyDescent="0.2">
      <c r="A102">
        <v>6117</v>
      </c>
      <c r="B102" s="91">
        <v>6114</v>
      </c>
      <c r="C102" s="26" t="s">
        <v>163</v>
      </c>
      <c r="D102" s="63">
        <v>0</v>
      </c>
      <c r="E102" s="63">
        <v>0</v>
      </c>
      <c r="F102" s="63">
        <v>0</v>
      </c>
      <c r="G102" s="63">
        <v>0</v>
      </c>
      <c r="H102" s="63">
        <v>162</v>
      </c>
      <c r="I102" s="63">
        <v>30780000</v>
      </c>
      <c r="J102" s="63">
        <v>136</v>
      </c>
      <c r="K102" s="63">
        <v>12920000</v>
      </c>
      <c r="L102" s="63">
        <v>0</v>
      </c>
      <c r="M102" s="63">
        <v>0</v>
      </c>
      <c r="N102" s="63">
        <v>0</v>
      </c>
      <c r="O102" s="63">
        <v>0</v>
      </c>
      <c r="P102" s="63">
        <v>0</v>
      </c>
      <c r="Q102" s="63">
        <v>0</v>
      </c>
      <c r="R102" s="63">
        <v>0</v>
      </c>
      <c r="S102" s="63">
        <v>0</v>
      </c>
      <c r="T102" s="63">
        <v>0</v>
      </c>
      <c r="U102" s="63">
        <v>0</v>
      </c>
      <c r="V102" s="63">
        <v>0</v>
      </c>
      <c r="W102" s="63">
        <v>0</v>
      </c>
      <c r="X102">
        <v>298</v>
      </c>
      <c r="Y102" s="63">
        <v>43700000</v>
      </c>
    </row>
    <row r="103" spans="1:25" x14ac:dyDescent="0.2">
      <c r="A103">
        <v>6201</v>
      </c>
      <c r="B103" s="91">
        <v>6301</v>
      </c>
      <c r="C103" s="26" t="s">
        <v>164</v>
      </c>
      <c r="D103" s="63">
        <v>34</v>
      </c>
      <c r="E103" s="63">
        <v>6460000</v>
      </c>
      <c r="F103" s="63">
        <v>82</v>
      </c>
      <c r="G103" s="63">
        <v>7790000</v>
      </c>
      <c r="H103" s="63">
        <v>0</v>
      </c>
      <c r="I103" s="63">
        <v>0</v>
      </c>
      <c r="J103" s="63">
        <v>0</v>
      </c>
      <c r="K103" s="63">
        <v>0</v>
      </c>
      <c r="L103" s="63">
        <v>168</v>
      </c>
      <c r="M103" s="63">
        <v>31920000</v>
      </c>
      <c r="N103" s="63">
        <v>134</v>
      </c>
      <c r="O103" s="63">
        <v>12730000</v>
      </c>
      <c r="P103" s="63">
        <v>0</v>
      </c>
      <c r="Q103" s="63">
        <v>0</v>
      </c>
      <c r="R103" s="63">
        <v>0</v>
      </c>
      <c r="S103" s="63">
        <v>0</v>
      </c>
      <c r="T103" s="63">
        <v>0</v>
      </c>
      <c r="U103" s="63">
        <v>0</v>
      </c>
      <c r="V103" s="63">
        <v>0</v>
      </c>
      <c r="W103" s="63">
        <v>0</v>
      </c>
      <c r="X103">
        <v>418</v>
      </c>
      <c r="Y103" s="63">
        <v>58900000</v>
      </c>
    </row>
    <row r="104" spans="1:25" x14ac:dyDescent="0.2">
      <c r="A104">
        <v>6202</v>
      </c>
      <c r="B104" s="91">
        <v>6303</v>
      </c>
      <c r="C104" s="26" t="s">
        <v>165</v>
      </c>
      <c r="D104" s="63">
        <v>84</v>
      </c>
      <c r="E104" s="63">
        <v>15960000</v>
      </c>
      <c r="F104" s="63">
        <v>45</v>
      </c>
      <c r="G104" s="63">
        <v>4275000</v>
      </c>
      <c r="H104" s="63">
        <v>0</v>
      </c>
      <c r="I104" s="63">
        <v>0</v>
      </c>
      <c r="J104" s="63">
        <v>0</v>
      </c>
      <c r="K104" s="63">
        <v>0</v>
      </c>
      <c r="L104" s="63">
        <v>58</v>
      </c>
      <c r="M104" s="63">
        <v>11020000</v>
      </c>
      <c r="N104" s="63">
        <v>37</v>
      </c>
      <c r="O104" s="63">
        <v>3515000</v>
      </c>
      <c r="P104" s="63">
        <v>0</v>
      </c>
      <c r="Q104" s="63">
        <v>0</v>
      </c>
      <c r="R104" s="63">
        <v>0</v>
      </c>
      <c r="S104" s="63">
        <v>0</v>
      </c>
      <c r="T104" s="63">
        <v>0</v>
      </c>
      <c r="U104" s="63">
        <v>0</v>
      </c>
      <c r="V104" s="63">
        <v>0</v>
      </c>
      <c r="W104" s="63">
        <v>0</v>
      </c>
      <c r="X104">
        <v>224</v>
      </c>
      <c r="Y104" s="63">
        <v>34770000</v>
      </c>
    </row>
    <row r="105" spans="1:25" x14ac:dyDescent="0.2">
      <c r="A105">
        <v>6203</v>
      </c>
      <c r="B105" s="91">
        <v>6305</v>
      </c>
      <c r="C105" s="26" t="s">
        <v>166</v>
      </c>
      <c r="D105" s="63">
        <v>34</v>
      </c>
      <c r="E105" s="63">
        <v>6460000</v>
      </c>
      <c r="F105" s="63">
        <v>34</v>
      </c>
      <c r="G105" s="63">
        <v>3230000</v>
      </c>
      <c r="H105" s="63">
        <v>0</v>
      </c>
      <c r="I105" s="63">
        <v>0</v>
      </c>
      <c r="J105" s="63">
        <v>0</v>
      </c>
      <c r="K105" s="63">
        <v>0</v>
      </c>
      <c r="L105" s="63">
        <v>44</v>
      </c>
      <c r="M105" s="63">
        <v>8360000</v>
      </c>
      <c r="N105" s="63">
        <v>20</v>
      </c>
      <c r="O105" s="63">
        <v>1900000</v>
      </c>
      <c r="P105" s="63">
        <v>0</v>
      </c>
      <c r="Q105" s="63">
        <v>0</v>
      </c>
      <c r="R105" s="63">
        <v>0</v>
      </c>
      <c r="S105" s="63">
        <v>0</v>
      </c>
      <c r="T105" s="63">
        <v>0</v>
      </c>
      <c r="U105" s="63">
        <v>0</v>
      </c>
      <c r="V105" s="63">
        <v>0</v>
      </c>
      <c r="W105" s="63">
        <v>0</v>
      </c>
      <c r="X105">
        <v>132</v>
      </c>
      <c r="Y105" s="63">
        <v>19950000</v>
      </c>
    </row>
    <row r="106" spans="1:25" x14ac:dyDescent="0.2">
      <c r="A106">
        <v>6204</v>
      </c>
      <c r="B106" s="91">
        <v>6308</v>
      </c>
      <c r="C106" s="26" t="s">
        <v>167</v>
      </c>
      <c r="D106" s="63">
        <v>37</v>
      </c>
      <c r="E106" s="63">
        <v>7030000</v>
      </c>
      <c r="F106" s="63">
        <v>15</v>
      </c>
      <c r="G106" s="63">
        <v>1425000</v>
      </c>
      <c r="H106" s="63">
        <v>0</v>
      </c>
      <c r="I106" s="63">
        <v>0</v>
      </c>
      <c r="J106" s="63">
        <v>0</v>
      </c>
      <c r="K106" s="63">
        <v>0</v>
      </c>
      <c r="L106" s="63">
        <v>46</v>
      </c>
      <c r="M106" s="63">
        <v>8740000</v>
      </c>
      <c r="N106" s="63">
        <v>26</v>
      </c>
      <c r="O106" s="63">
        <v>2470000</v>
      </c>
      <c r="P106" s="63">
        <v>0</v>
      </c>
      <c r="Q106" s="63">
        <v>0</v>
      </c>
      <c r="R106" s="63">
        <v>0</v>
      </c>
      <c r="S106" s="63">
        <v>0</v>
      </c>
      <c r="T106" s="63">
        <v>0</v>
      </c>
      <c r="U106" s="63">
        <v>0</v>
      </c>
      <c r="V106" s="63">
        <v>0</v>
      </c>
      <c r="W106" s="63">
        <v>0</v>
      </c>
      <c r="X106">
        <v>124</v>
      </c>
      <c r="Y106" s="63">
        <v>19665000</v>
      </c>
    </row>
    <row r="107" spans="1:25" x14ac:dyDescent="0.2">
      <c r="A107">
        <v>6205</v>
      </c>
      <c r="B107" s="91">
        <v>6310</v>
      </c>
      <c r="C107" s="26" t="s">
        <v>168</v>
      </c>
      <c r="D107" s="63">
        <v>0</v>
      </c>
      <c r="E107" s="63">
        <v>0</v>
      </c>
      <c r="F107" s="63">
        <v>0</v>
      </c>
      <c r="G107" s="63">
        <v>0</v>
      </c>
      <c r="H107" s="63">
        <v>367</v>
      </c>
      <c r="I107" s="63">
        <v>69730000</v>
      </c>
      <c r="J107" s="63">
        <v>427</v>
      </c>
      <c r="K107" s="63">
        <v>40565000</v>
      </c>
      <c r="L107" s="63">
        <v>204</v>
      </c>
      <c r="M107" s="63">
        <v>38760000</v>
      </c>
      <c r="N107" s="63">
        <v>151</v>
      </c>
      <c r="O107" s="63">
        <v>14345000</v>
      </c>
      <c r="P107" s="63">
        <v>0</v>
      </c>
      <c r="Q107" s="63">
        <v>0</v>
      </c>
      <c r="R107" s="63">
        <v>0</v>
      </c>
      <c r="S107" s="63">
        <v>0</v>
      </c>
      <c r="T107" s="63">
        <v>61</v>
      </c>
      <c r="U107" s="63">
        <v>11590000</v>
      </c>
      <c r="V107" s="63">
        <v>6</v>
      </c>
      <c r="W107" s="63">
        <v>570000</v>
      </c>
      <c r="X107">
        <v>1216</v>
      </c>
      <c r="Y107" s="63">
        <v>175560000</v>
      </c>
    </row>
    <row r="108" spans="1:25" x14ac:dyDescent="0.2">
      <c r="A108">
        <v>6206</v>
      </c>
      <c r="B108" s="91">
        <v>6304</v>
      </c>
      <c r="C108" s="26" t="s">
        <v>169</v>
      </c>
      <c r="D108" s="63">
        <v>28</v>
      </c>
      <c r="E108" s="63">
        <v>5320000</v>
      </c>
      <c r="F108" s="63">
        <v>16</v>
      </c>
      <c r="G108" s="63">
        <v>1520000</v>
      </c>
      <c r="H108" s="63">
        <v>118</v>
      </c>
      <c r="I108" s="63">
        <v>22420000</v>
      </c>
      <c r="J108" s="63">
        <v>95</v>
      </c>
      <c r="K108" s="63">
        <v>9025000</v>
      </c>
      <c r="L108" s="63">
        <v>18</v>
      </c>
      <c r="M108" s="63">
        <v>3420000</v>
      </c>
      <c r="N108" s="63">
        <v>13</v>
      </c>
      <c r="O108" s="63">
        <v>1235000</v>
      </c>
      <c r="P108" s="63">
        <v>0</v>
      </c>
      <c r="Q108" s="63">
        <v>0</v>
      </c>
      <c r="R108" s="63">
        <v>0</v>
      </c>
      <c r="S108" s="63">
        <v>0</v>
      </c>
      <c r="T108" s="63">
        <v>0</v>
      </c>
      <c r="U108" s="63">
        <v>0</v>
      </c>
      <c r="V108" s="63">
        <v>0</v>
      </c>
      <c r="W108" s="63">
        <v>0</v>
      </c>
      <c r="X108">
        <v>288</v>
      </c>
      <c r="Y108" s="63">
        <v>42940000</v>
      </c>
    </row>
    <row r="109" spans="1:25" x14ac:dyDescent="0.2">
      <c r="A109">
        <v>6207</v>
      </c>
      <c r="B109" s="91">
        <v>6306</v>
      </c>
      <c r="C109" s="26" t="s">
        <v>170</v>
      </c>
      <c r="D109" s="63">
        <v>46</v>
      </c>
      <c r="E109" s="63">
        <v>8740000</v>
      </c>
      <c r="F109" s="63">
        <v>28</v>
      </c>
      <c r="G109" s="63">
        <v>2660000</v>
      </c>
      <c r="H109" s="63">
        <v>125</v>
      </c>
      <c r="I109" s="63">
        <v>23750000</v>
      </c>
      <c r="J109" s="63">
        <v>122</v>
      </c>
      <c r="K109" s="63">
        <v>11590000</v>
      </c>
      <c r="L109" s="63">
        <v>62</v>
      </c>
      <c r="M109" s="63">
        <v>11780000</v>
      </c>
      <c r="N109" s="63">
        <v>31</v>
      </c>
      <c r="O109" s="63">
        <v>2945000</v>
      </c>
      <c r="P109" s="63">
        <v>0</v>
      </c>
      <c r="Q109" s="63">
        <v>0</v>
      </c>
      <c r="R109" s="63">
        <v>0</v>
      </c>
      <c r="S109" s="63">
        <v>0</v>
      </c>
      <c r="T109" s="63">
        <v>0</v>
      </c>
      <c r="U109" s="63">
        <v>0</v>
      </c>
      <c r="V109" s="63">
        <v>0</v>
      </c>
      <c r="W109" s="63">
        <v>0</v>
      </c>
      <c r="X109">
        <v>414</v>
      </c>
      <c r="Y109" s="63">
        <v>61465000</v>
      </c>
    </row>
    <row r="110" spans="1:25" x14ac:dyDescent="0.2">
      <c r="A110">
        <v>6208</v>
      </c>
      <c r="B110" s="91">
        <v>6307</v>
      </c>
      <c r="C110" s="26" t="s">
        <v>171</v>
      </c>
      <c r="D110" s="63">
        <v>29</v>
      </c>
      <c r="E110" s="63">
        <v>5510000</v>
      </c>
      <c r="F110" s="63">
        <v>27</v>
      </c>
      <c r="G110" s="63">
        <v>2565000</v>
      </c>
      <c r="H110" s="63">
        <v>156</v>
      </c>
      <c r="I110" s="63">
        <v>29640000</v>
      </c>
      <c r="J110" s="63">
        <v>135</v>
      </c>
      <c r="K110" s="63">
        <v>12825000</v>
      </c>
      <c r="L110" s="63">
        <v>90</v>
      </c>
      <c r="M110" s="63">
        <v>17100000</v>
      </c>
      <c r="N110" s="63">
        <v>31</v>
      </c>
      <c r="O110" s="63">
        <v>2945000</v>
      </c>
      <c r="P110" s="63">
        <v>0</v>
      </c>
      <c r="Q110" s="63">
        <v>0</v>
      </c>
      <c r="R110" s="63">
        <v>0</v>
      </c>
      <c r="S110" s="63">
        <v>0</v>
      </c>
      <c r="T110" s="63">
        <v>32</v>
      </c>
      <c r="U110" s="63">
        <v>6080000</v>
      </c>
      <c r="V110" s="63">
        <v>8</v>
      </c>
      <c r="W110" s="63">
        <v>760000</v>
      </c>
      <c r="X110">
        <v>508</v>
      </c>
      <c r="Y110" s="63">
        <v>77425000</v>
      </c>
    </row>
    <row r="111" spans="1:25" x14ac:dyDescent="0.2">
      <c r="A111">
        <v>6209</v>
      </c>
      <c r="B111" s="91">
        <v>6302</v>
      </c>
      <c r="C111" s="26" t="s">
        <v>172</v>
      </c>
      <c r="D111" s="63">
        <v>41</v>
      </c>
      <c r="E111" s="63">
        <v>7790000</v>
      </c>
      <c r="F111" s="63">
        <v>24</v>
      </c>
      <c r="G111" s="63">
        <v>2280000</v>
      </c>
      <c r="H111" s="63">
        <v>243</v>
      </c>
      <c r="I111" s="63">
        <v>46170000</v>
      </c>
      <c r="J111" s="63">
        <v>222</v>
      </c>
      <c r="K111" s="63">
        <v>21090000</v>
      </c>
      <c r="L111" s="63">
        <v>72</v>
      </c>
      <c r="M111" s="63">
        <v>13680000</v>
      </c>
      <c r="N111" s="63">
        <v>23</v>
      </c>
      <c r="O111" s="63">
        <v>2185000</v>
      </c>
      <c r="P111" s="63">
        <v>0</v>
      </c>
      <c r="Q111" s="63">
        <v>0</v>
      </c>
      <c r="R111" s="63">
        <v>0</v>
      </c>
      <c r="S111" s="63">
        <v>0</v>
      </c>
      <c r="T111" s="63">
        <v>0</v>
      </c>
      <c r="U111" s="63">
        <v>0</v>
      </c>
      <c r="V111" s="63">
        <v>0</v>
      </c>
      <c r="W111" s="63">
        <v>0</v>
      </c>
      <c r="X111">
        <v>625</v>
      </c>
      <c r="Y111" s="63">
        <v>93195000</v>
      </c>
    </row>
    <row r="112" spans="1:25" x14ac:dyDescent="0.2">
      <c r="A112">
        <v>6214</v>
      </c>
      <c r="B112" s="91">
        <v>6309</v>
      </c>
      <c r="C112" s="26" t="s">
        <v>173</v>
      </c>
      <c r="D112" s="63">
        <v>17</v>
      </c>
      <c r="E112" s="63">
        <v>3230000</v>
      </c>
      <c r="F112" s="63">
        <v>11</v>
      </c>
      <c r="G112" s="63">
        <v>1045000</v>
      </c>
      <c r="H112" s="63">
        <v>37</v>
      </c>
      <c r="I112" s="63">
        <v>7030000</v>
      </c>
      <c r="J112" s="63">
        <v>43</v>
      </c>
      <c r="K112" s="63">
        <v>4085000</v>
      </c>
      <c r="L112" s="63">
        <v>38</v>
      </c>
      <c r="M112" s="63">
        <v>7220000</v>
      </c>
      <c r="N112" s="63">
        <v>6</v>
      </c>
      <c r="O112" s="63">
        <v>570000</v>
      </c>
      <c r="P112" s="63">
        <v>0</v>
      </c>
      <c r="Q112" s="63">
        <v>0</v>
      </c>
      <c r="R112" s="63">
        <v>0</v>
      </c>
      <c r="S112" s="63">
        <v>0</v>
      </c>
      <c r="T112" s="63">
        <v>0</v>
      </c>
      <c r="U112" s="63">
        <v>0</v>
      </c>
      <c r="V112" s="63">
        <v>0</v>
      </c>
      <c r="W112" s="63">
        <v>0</v>
      </c>
      <c r="X112">
        <v>152</v>
      </c>
      <c r="Y112" s="63">
        <v>23180000</v>
      </c>
    </row>
    <row r="113" spans="1:25" x14ac:dyDescent="0.2">
      <c r="A113">
        <v>6301</v>
      </c>
      <c r="B113" s="91">
        <v>6201</v>
      </c>
      <c r="C113" s="26" t="s">
        <v>174</v>
      </c>
      <c r="D113" s="63">
        <v>72</v>
      </c>
      <c r="E113" s="63">
        <v>13680000</v>
      </c>
      <c r="F113" s="63">
        <v>61</v>
      </c>
      <c r="G113" s="63">
        <v>5795000</v>
      </c>
      <c r="H113" s="63">
        <v>234</v>
      </c>
      <c r="I113" s="63">
        <v>44460000</v>
      </c>
      <c r="J113" s="63">
        <v>190</v>
      </c>
      <c r="K113" s="63">
        <v>18050000</v>
      </c>
      <c r="L113" s="63">
        <v>23</v>
      </c>
      <c r="M113" s="63">
        <v>4370000</v>
      </c>
      <c r="N113" s="63">
        <v>16</v>
      </c>
      <c r="O113" s="63">
        <v>1520000</v>
      </c>
      <c r="P113" s="63">
        <v>0</v>
      </c>
      <c r="Q113" s="63">
        <v>0</v>
      </c>
      <c r="R113" s="63">
        <v>0</v>
      </c>
      <c r="S113" s="63">
        <v>0</v>
      </c>
      <c r="T113" s="63">
        <v>15</v>
      </c>
      <c r="U113" s="63">
        <v>2850000</v>
      </c>
      <c r="V113" s="63">
        <v>5</v>
      </c>
      <c r="W113" s="63">
        <v>475000</v>
      </c>
      <c r="X113">
        <v>616</v>
      </c>
      <c r="Y113" s="63">
        <v>91200000</v>
      </c>
    </row>
    <row r="114" spans="1:25" x14ac:dyDescent="0.2">
      <c r="A114">
        <v>6302</v>
      </c>
      <c r="B114" s="91">
        <v>6205</v>
      </c>
      <c r="C114" s="26" t="s">
        <v>175</v>
      </c>
      <c r="D114" s="63">
        <v>0</v>
      </c>
      <c r="E114" s="63">
        <v>0</v>
      </c>
      <c r="F114" s="63">
        <v>0</v>
      </c>
      <c r="G114" s="63">
        <v>0</v>
      </c>
      <c r="H114" s="63">
        <v>115</v>
      </c>
      <c r="I114" s="63">
        <v>21850000</v>
      </c>
      <c r="J114" s="63">
        <v>117</v>
      </c>
      <c r="K114" s="63">
        <v>11115000</v>
      </c>
      <c r="L114" s="63">
        <v>60</v>
      </c>
      <c r="M114" s="63">
        <v>11400000</v>
      </c>
      <c r="N114" s="63">
        <v>28</v>
      </c>
      <c r="O114" s="63">
        <v>2660000</v>
      </c>
      <c r="P114" s="63">
        <v>0</v>
      </c>
      <c r="Q114" s="63">
        <v>0</v>
      </c>
      <c r="R114" s="63">
        <v>0</v>
      </c>
      <c r="S114" s="63">
        <v>0</v>
      </c>
      <c r="T114" s="63">
        <v>0</v>
      </c>
      <c r="U114" s="63">
        <v>0</v>
      </c>
      <c r="V114" s="63">
        <v>0</v>
      </c>
      <c r="W114" s="63">
        <v>0</v>
      </c>
      <c r="X114">
        <v>320</v>
      </c>
      <c r="Y114" s="63">
        <v>47025000</v>
      </c>
    </row>
    <row r="115" spans="1:25" x14ac:dyDescent="0.2">
      <c r="A115">
        <v>6303</v>
      </c>
      <c r="B115" s="91">
        <v>6203</v>
      </c>
      <c r="C115" s="26" t="s">
        <v>176</v>
      </c>
      <c r="D115" s="63">
        <v>29</v>
      </c>
      <c r="E115" s="63">
        <v>5510000</v>
      </c>
      <c r="F115" s="63">
        <v>24</v>
      </c>
      <c r="G115" s="63">
        <v>2280000</v>
      </c>
      <c r="H115" s="63">
        <v>77</v>
      </c>
      <c r="I115" s="63">
        <v>14630000</v>
      </c>
      <c r="J115" s="63">
        <v>104</v>
      </c>
      <c r="K115" s="63">
        <v>9880000</v>
      </c>
      <c r="L115" s="63">
        <v>37</v>
      </c>
      <c r="M115" s="63">
        <v>7030000</v>
      </c>
      <c r="N115" s="63">
        <v>8</v>
      </c>
      <c r="O115" s="63">
        <v>760000</v>
      </c>
      <c r="P115" s="63">
        <v>0</v>
      </c>
      <c r="Q115" s="63">
        <v>0</v>
      </c>
      <c r="R115" s="63">
        <v>0</v>
      </c>
      <c r="S115" s="63">
        <v>0</v>
      </c>
      <c r="T115" s="63">
        <v>0</v>
      </c>
      <c r="U115" s="63">
        <v>0</v>
      </c>
      <c r="V115" s="63">
        <v>0</v>
      </c>
      <c r="W115" s="63">
        <v>0</v>
      </c>
      <c r="X115">
        <v>279</v>
      </c>
      <c r="Y115" s="63">
        <v>40090000</v>
      </c>
    </row>
    <row r="116" spans="1:25" x14ac:dyDescent="0.2">
      <c r="A116">
        <v>6304</v>
      </c>
      <c r="B116" s="91">
        <v>6202</v>
      </c>
      <c r="C116" s="26" t="s">
        <v>177</v>
      </c>
      <c r="D116" s="63">
        <v>31</v>
      </c>
      <c r="E116" s="63">
        <v>5890000</v>
      </c>
      <c r="F116" s="63">
        <v>16</v>
      </c>
      <c r="G116" s="63">
        <v>1520000</v>
      </c>
      <c r="H116" s="63">
        <v>44</v>
      </c>
      <c r="I116" s="63">
        <v>8360000</v>
      </c>
      <c r="J116" s="63">
        <v>38</v>
      </c>
      <c r="K116" s="63">
        <v>3610000</v>
      </c>
      <c r="L116" s="63">
        <v>22</v>
      </c>
      <c r="M116" s="63">
        <v>4180000</v>
      </c>
      <c r="N116" s="63">
        <v>21</v>
      </c>
      <c r="O116" s="63">
        <v>1995000</v>
      </c>
      <c r="P116" s="63">
        <v>0</v>
      </c>
      <c r="Q116" s="63">
        <v>0</v>
      </c>
      <c r="R116" s="63">
        <v>0</v>
      </c>
      <c r="S116" s="63">
        <v>0</v>
      </c>
      <c r="T116" s="63">
        <v>5</v>
      </c>
      <c r="U116" s="63">
        <v>950000</v>
      </c>
      <c r="V116" s="63">
        <v>2</v>
      </c>
      <c r="W116" s="63">
        <v>190000</v>
      </c>
      <c r="X116">
        <v>179</v>
      </c>
      <c r="Y116" s="63">
        <v>26695000</v>
      </c>
    </row>
    <row r="117" spans="1:25" x14ac:dyDescent="0.2">
      <c r="A117">
        <v>6305</v>
      </c>
      <c r="B117" s="91">
        <v>6204</v>
      </c>
      <c r="C117" s="26" t="s">
        <v>178</v>
      </c>
      <c r="D117" s="63">
        <v>34</v>
      </c>
      <c r="E117" s="63">
        <v>6460000</v>
      </c>
      <c r="F117" s="63">
        <v>32</v>
      </c>
      <c r="G117" s="63">
        <v>3040000</v>
      </c>
      <c r="H117" s="63">
        <v>156</v>
      </c>
      <c r="I117" s="63">
        <v>29640000</v>
      </c>
      <c r="J117" s="63">
        <v>100</v>
      </c>
      <c r="K117" s="63">
        <v>9500000</v>
      </c>
      <c r="L117" s="63">
        <v>28</v>
      </c>
      <c r="M117" s="63">
        <v>5320000</v>
      </c>
      <c r="N117" s="63">
        <v>17</v>
      </c>
      <c r="O117" s="63">
        <v>1615000</v>
      </c>
      <c r="P117" s="63">
        <v>0</v>
      </c>
      <c r="Q117" s="63">
        <v>0</v>
      </c>
      <c r="R117" s="63">
        <v>0</v>
      </c>
      <c r="S117" s="63">
        <v>0</v>
      </c>
      <c r="T117" s="63">
        <v>0</v>
      </c>
      <c r="U117" s="63">
        <v>0</v>
      </c>
      <c r="V117" s="63">
        <v>0</v>
      </c>
      <c r="W117" s="63">
        <v>0</v>
      </c>
      <c r="X117">
        <v>367</v>
      </c>
      <c r="Y117" s="63">
        <v>55575000</v>
      </c>
    </row>
    <row r="118" spans="1:25" x14ac:dyDescent="0.2">
      <c r="A118">
        <v>6306</v>
      </c>
      <c r="B118" s="91">
        <v>6206</v>
      </c>
      <c r="C118" s="26" t="s">
        <v>179</v>
      </c>
      <c r="D118" s="63">
        <v>33</v>
      </c>
      <c r="E118" s="63">
        <v>6270000</v>
      </c>
      <c r="F118" s="63">
        <v>30</v>
      </c>
      <c r="G118" s="63">
        <v>2850000</v>
      </c>
      <c r="H118" s="63">
        <v>84</v>
      </c>
      <c r="I118" s="63">
        <v>15960000</v>
      </c>
      <c r="J118" s="63">
        <v>104</v>
      </c>
      <c r="K118" s="63">
        <v>9880000</v>
      </c>
      <c r="L118" s="63">
        <v>58</v>
      </c>
      <c r="M118" s="63">
        <v>11020000</v>
      </c>
      <c r="N118" s="63">
        <v>24</v>
      </c>
      <c r="O118" s="63">
        <v>2280000</v>
      </c>
      <c r="P118" s="63">
        <v>0</v>
      </c>
      <c r="Q118" s="63">
        <v>0</v>
      </c>
      <c r="R118" s="63">
        <v>0</v>
      </c>
      <c r="S118" s="63">
        <v>0</v>
      </c>
      <c r="T118" s="63">
        <v>0</v>
      </c>
      <c r="U118" s="63">
        <v>0</v>
      </c>
      <c r="V118" s="63">
        <v>0</v>
      </c>
      <c r="W118" s="63">
        <v>0</v>
      </c>
      <c r="X118">
        <v>333</v>
      </c>
      <c r="Y118" s="63">
        <v>48260000</v>
      </c>
    </row>
    <row r="119" spans="1:25" x14ac:dyDescent="0.2">
      <c r="A119">
        <v>7101</v>
      </c>
      <c r="B119" s="91">
        <v>7301</v>
      </c>
      <c r="C119" s="26" t="s">
        <v>180</v>
      </c>
      <c r="D119" s="63">
        <v>356</v>
      </c>
      <c r="E119" s="63">
        <v>67640000</v>
      </c>
      <c r="F119" s="63">
        <v>163</v>
      </c>
      <c r="G119" s="63">
        <v>15485000</v>
      </c>
      <c r="H119" s="63">
        <v>1079</v>
      </c>
      <c r="I119" s="63">
        <v>205010000</v>
      </c>
      <c r="J119" s="63">
        <v>1052</v>
      </c>
      <c r="K119" s="63">
        <v>99940000</v>
      </c>
      <c r="L119" s="63">
        <v>524</v>
      </c>
      <c r="M119" s="63">
        <v>99560000</v>
      </c>
      <c r="N119" s="63">
        <v>459</v>
      </c>
      <c r="O119" s="63">
        <v>43605000</v>
      </c>
      <c r="P119" s="63">
        <v>17</v>
      </c>
      <c r="Q119" s="63">
        <v>3230000</v>
      </c>
      <c r="R119" s="63">
        <v>8</v>
      </c>
      <c r="S119" s="63">
        <v>760000</v>
      </c>
      <c r="T119" s="63">
        <v>0</v>
      </c>
      <c r="U119" s="63">
        <v>0</v>
      </c>
      <c r="V119" s="63">
        <v>0</v>
      </c>
      <c r="W119" s="63">
        <v>0</v>
      </c>
      <c r="X119">
        <v>3658</v>
      </c>
      <c r="Y119" s="63">
        <v>535230000</v>
      </c>
    </row>
    <row r="120" spans="1:25" x14ac:dyDescent="0.2">
      <c r="A120">
        <v>7102</v>
      </c>
      <c r="B120" s="91">
        <v>7308</v>
      </c>
      <c r="C120" s="26" t="s">
        <v>181</v>
      </c>
      <c r="D120" s="63">
        <v>58</v>
      </c>
      <c r="E120" s="63">
        <v>11020000</v>
      </c>
      <c r="F120" s="63">
        <v>44</v>
      </c>
      <c r="G120" s="63">
        <v>4180000</v>
      </c>
      <c r="H120" s="63">
        <v>342</v>
      </c>
      <c r="I120" s="63">
        <v>64980000</v>
      </c>
      <c r="J120" s="63">
        <v>315</v>
      </c>
      <c r="K120" s="63">
        <v>29925000</v>
      </c>
      <c r="L120" s="63">
        <v>51</v>
      </c>
      <c r="M120" s="63">
        <v>9690000</v>
      </c>
      <c r="N120" s="63">
        <v>59</v>
      </c>
      <c r="O120" s="63">
        <v>5605000</v>
      </c>
      <c r="P120" s="63">
        <v>0</v>
      </c>
      <c r="Q120" s="63">
        <v>0</v>
      </c>
      <c r="R120" s="63">
        <v>0</v>
      </c>
      <c r="S120" s="63">
        <v>0</v>
      </c>
      <c r="T120" s="63">
        <v>55</v>
      </c>
      <c r="U120" s="63">
        <v>10450000</v>
      </c>
      <c r="V120" s="63">
        <v>17</v>
      </c>
      <c r="W120" s="63">
        <v>1615000</v>
      </c>
      <c r="X120">
        <v>941</v>
      </c>
      <c r="Y120" s="63">
        <v>137465000</v>
      </c>
    </row>
    <row r="121" spans="1:25" x14ac:dyDescent="0.2">
      <c r="A121">
        <v>7103</v>
      </c>
      <c r="B121" s="91">
        <v>7306</v>
      </c>
      <c r="C121" s="26" t="s">
        <v>182</v>
      </c>
      <c r="D121" s="63">
        <v>42</v>
      </c>
      <c r="E121" s="63">
        <v>7980000</v>
      </c>
      <c r="F121" s="63">
        <v>30</v>
      </c>
      <c r="G121" s="63">
        <v>2850000</v>
      </c>
      <c r="H121" s="63">
        <v>228</v>
      </c>
      <c r="I121" s="63">
        <v>43320000</v>
      </c>
      <c r="J121" s="63">
        <v>178</v>
      </c>
      <c r="K121" s="63">
        <v>16910000</v>
      </c>
      <c r="L121" s="63">
        <v>74</v>
      </c>
      <c r="M121" s="63">
        <v>14060000</v>
      </c>
      <c r="N121" s="63">
        <v>65</v>
      </c>
      <c r="O121" s="63">
        <v>6175000</v>
      </c>
      <c r="P121" s="63">
        <v>0</v>
      </c>
      <c r="Q121" s="63">
        <v>0</v>
      </c>
      <c r="R121" s="63">
        <v>0</v>
      </c>
      <c r="S121" s="63">
        <v>0</v>
      </c>
      <c r="T121" s="63">
        <v>23</v>
      </c>
      <c r="U121" s="63">
        <v>4370000</v>
      </c>
      <c r="V121" s="63">
        <v>12</v>
      </c>
      <c r="W121" s="63">
        <v>1140000</v>
      </c>
      <c r="X121">
        <v>652</v>
      </c>
      <c r="Y121" s="63">
        <v>96805000</v>
      </c>
    </row>
    <row r="122" spans="1:25" x14ac:dyDescent="0.2">
      <c r="A122">
        <v>7104</v>
      </c>
      <c r="B122" s="91">
        <v>7305</v>
      </c>
      <c r="C122" s="26" t="s">
        <v>183</v>
      </c>
      <c r="D122" s="63">
        <v>26</v>
      </c>
      <c r="E122" s="63">
        <v>4940000</v>
      </c>
      <c r="F122" s="63">
        <v>15</v>
      </c>
      <c r="G122" s="63">
        <v>1425000</v>
      </c>
      <c r="H122" s="63">
        <v>110</v>
      </c>
      <c r="I122" s="63">
        <v>20900000</v>
      </c>
      <c r="J122" s="63">
        <v>120</v>
      </c>
      <c r="K122" s="63">
        <v>11400000</v>
      </c>
      <c r="L122" s="63">
        <v>66</v>
      </c>
      <c r="M122" s="63">
        <v>12540000</v>
      </c>
      <c r="N122" s="63">
        <v>46</v>
      </c>
      <c r="O122" s="63">
        <v>4370000</v>
      </c>
      <c r="P122" s="63">
        <v>0</v>
      </c>
      <c r="Q122" s="63">
        <v>0</v>
      </c>
      <c r="R122" s="63">
        <v>0</v>
      </c>
      <c r="S122" s="63">
        <v>0</v>
      </c>
      <c r="T122" s="63">
        <v>16</v>
      </c>
      <c r="U122" s="63">
        <v>3040000</v>
      </c>
      <c r="V122" s="63">
        <v>7</v>
      </c>
      <c r="W122" s="63">
        <v>665000</v>
      </c>
      <c r="X122">
        <v>406</v>
      </c>
      <c r="Y122" s="63">
        <v>59280000</v>
      </c>
    </row>
    <row r="123" spans="1:25" x14ac:dyDescent="0.2">
      <c r="A123">
        <v>7105</v>
      </c>
      <c r="B123" s="91">
        <v>7303</v>
      </c>
      <c r="C123" s="26" t="s">
        <v>184</v>
      </c>
      <c r="D123" s="63">
        <v>31</v>
      </c>
      <c r="E123" s="63">
        <v>5890000</v>
      </c>
      <c r="F123" s="63">
        <v>22</v>
      </c>
      <c r="G123" s="63">
        <v>2090000</v>
      </c>
      <c r="H123" s="63">
        <v>83</v>
      </c>
      <c r="I123" s="63">
        <v>15770000</v>
      </c>
      <c r="J123" s="63">
        <v>132</v>
      </c>
      <c r="K123" s="63">
        <v>12540000</v>
      </c>
      <c r="L123" s="63">
        <v>0</v>
      </c>
      <c r="M123" s="63">
        <v>0</v>
      </c>
      <c r="N123" s="63">
        <v>0</v>
      </c>
      <c r="O123" s="63">
        <v>0</v>
      </c>
      <c r="P123" s="63">
        <v>0</v>
      </c>
      <c r="Q123" s="63">
        <v>0</v>
      </c>
      <c r="R123" s="63">
        <v>0</v>
      </c>
      <c r="S123" s="63">
        <v>0</v>
      </c>
      <c r="T123" s="63">
        <v>23</v>
      </c>
      <c r="U123" s="63">
        <v>4370000</v>
      </c>
      <c r="V123" s="63">
        <v>6</v>
      </c>
      <c r="W123" s="63">
        <v>570000</v>
      </c>
      <c r="X123">
        <v>297</v>
      </c>
      <c r="Y123" s="63">
        <v>41230000</v>
      </c>
    </row>
    <row r="124" spans="1:25" x14ac:dyDescent="0.2">
      <c r="A124">
        <v>7106</v>
      </c>
      <c r="B124" s="91">
        <v>7309</v>
      </c>
      <c r="C124" s="26" t="s">
        <v>185</v>
      </c>
      <c r="D124" s="63">
        <v>27</v>
      </c>
      <c r="E124" s="63">
        <v>5130000</v>
      </c>
      <c r="F124" s="63">
        <v>34</v>
      </c>
      <c r="G124" s="63">
        <v>3230000</v>
      </c>
      <c r="H124" s="63">
        <v>74</v>
      </c>
      <c r="I124" s="63">
        <v>14060000</v>
      </c>
      <c r="J124" s="63">
        <v>82</v>
      </c>
      <c r="K124" s="63">
        <v>7790000</v>
      </c>
      <c r="L124" s="63">
        <v>20</v>
      </c>
      <c r="M124" s="63">
        <v>3800000</v>
      </c>
      <c r="N124" s="63">
        <v>38</v>
      </c>
      <c r="O124" s="63">
        <v>3610000</v>
      </c>
      <c r="P124" s="63">
        <v>0</v>
      </c>
      <c r="Q124" s="63">
        <v>0</v>
      </c>
      <c r="R124" s="63">
        <v>0</v>
      </c>
      <c r="S124" s="63">
        <v>0</v>
      </c>
      <c r="T124" s="63">
        <v>6</v>
      </c>
      <c r="U124" s="63">
        <v>1140000</v>
      </c>
      <c r="V124" s="63">
        <v>2</v>
      </c>
      <c r="W124" s="63">
        <v>190000</v>
      </c>
      <c r="X124">
        <v>283</v>
      </c>
      <c r="Y124" s="63">
        <v>38950000</v>
      </c>
    </row>
    <row r="125" spans="1:25" x14ac:dyDescent="0.2">
      <c r="A125">
        <v>7107</v>
      </c>
      <c r="B125" s="91">
        <v>7302</v>
      </c>
      <c r="C125" s="26" t="s">
        <v>186</v>
      </c>
      <c r="D125" s="63">
        <v>42</v>
      </c>
      <c r="E125" s="63">
        <v>7980000</v>
      </c>
      <c r="F125" s="63">
        <v>26</v>
      </c>
      <c r="G125" s="63">
        <v>2470000</v>
      </c>
      <c r="H125" s="63">
        <v>124</v>
      </c>
      <c r="I125" s="63">
        <v>23560000</v>
      </c>
      <c r="J125" s="63">
        <v>188</v>
      </c>
      <c r="K125" s="63">
        <v>17860000</v>
      </c>
      <c r="L125" s="63">
        <v>13</v>
      </c>
      <c r="M125" s="63">
        <v>2470000</v>
      </c>
      <c r="N125" s="63">
        <v>22</v>
      </c>
      <c r="O125" s="63">
        <v>2090000</v>
      </c>
      <c r="P125" s="63">
        <v>0</v>
      </c>
      <c r="Q125" s="63">
        <v>0</v>
      </c>
      <c r="R125" s="63">
        <v>0</v>
      </c>
      <c r="S125" s="63">
        <v>0</v>
      </c>
      <c r="T125" s="63">
        <v>32</v>
      </c>
      <c r="U125" s="63">
        <v>6080000</v>
      </c>
      <c r="V125" s="63">
        <v>8</v>
      </c>
      <c r="W125" s="63">
        <v>760000</v>
      </c>
      <c r="X125">
        <v>455</v>
      </c>
      <c r="Y125" s="63">
        <v>63270000</v>
      </c>
    </row>
    <row r="126" spans="1:25" x14ac:dyDescent="0.2">
      <c r="A126">
        <v>7108</v>
      </c>
      <c r="B126" s="91">
        <v>7304</v>
      </c>
      <c r="C126" s="26" t="s">
        <v>187</v>
      </c>
      <c r="D126" s="63">
        <v>52</v>
      </c>
      <c r="E126" s="63">
        <v>9880000</v>
      </c>
      <c r="F126" s="63">
        <v>57</v>
      </c>
      <c r="G126" s="63">
        <v>5415000</v>
      </c>
      <c r="H126" s="63">
        <v>365</v>
      </c>
      <c r="I126" s="63">
        <v>69350000</v>
      </c>
      <c r="J126" s="63">
        <v>438</v>
      </c>
      <c r="K126" s="63">
        <v>41610000</v>
      </c>
      <c r="L126" s="63">
        <v>96</v>
      </c>
      <c r="M126" s="63">
        <v>18240000</v>
      </c>
      <c r="N126" s="63">
        <v>112</v>
      </c>
      <c r="O126" s="63">
        <v>10640000</v>
      </c>
      <c r="P126" s="63">
        <v>0</v>
      </c>
      <c r="Q126" s="63">
        <v>0</v>
      </c>
      <c r="R126" s="63">
        <v>0</v>
      </c>
      <c r="S126" s="63">
        <v>0</v>
      </c>
      <c r="T126" s="63">
        <v>95</v>
      </c>
      <c r="U126" s="63">
        <v>18050000</v>
      </c>
      <c r="V126" s="63">
        <v>34</v>
      </c>
      <c r="W126" s="63">
        <v>3230000</v>
      </c>
      <c r="X126">
        <v>1249</v>
      </c>
      <c r="Y126" s="63">
        <v>176415000</v>
      </c>
    </row>
    <row r="127" spans="1:25" x14ac:dyDescent="0.2">
      <c r="A127">
        <v>7109</v>
      </c>
      <c r="B127" s="91">
        <v>7307</v>
      </c>
      <c r="C127" s="26" t="s">
        <v>188</v>
      </c>
      <c r="D127" s="63">
        <v>48</v>
      </c>
      <c r="E127" s="63">
        <v>9120000</v>
      </c>
      <c r="F127" s="63">
        <v>39</v>
      </c>
      <c r="G127" s="63">
        <v>3705000</v>
      </c>
      <c r="H127" s="63">
        <v>191</v>
      </c>
      <c r="I127" s="63">
        <v>36290000</v>
      </c>
      <c r="J127" s="63">
        <v>231</v>
      </c>
      <c r="K127" s="63">
        <v>21945000</v>
      </c>
      <c r="L127" s="63">
        <v>103</v>
      </c>
      <c r="M127" s="63">
        <v>19570000</v>
      </c>
      <c r="N127" s="63">
        <v>79</v>
      </c>
      <c r="O127" s="63">
        <v>7505000</v>
      </c>
      <c r="P127" s="63">
        <v>0</v>
      </c>
      <c r="Q127" s="63">
        <v>0</v>
      </c>
      <c r="R127" s="63">
        <v>0</v>
      </c>
      <c r="S127" s="63">
        <v>0</v>
      </c>
      <c r="T127" s="63">
        <v>58</v>
      </c>
      <c r="U127" s="63">
        <v>11020000</v>
      </c>
      <c r="V127" s="63">
        <v>15</v>
      </c>
      <c r="W127" s="63">
        <v>1425000</v>
      </c>
      <c r="X127">
        <v>764</v>
      </c>
      <c r="Y127" s="63">
        <v>110580000</v>
      </c>
    </row>
    <row r="128" spans="1:25" x14ac:dyDescent="0.2">
      <c r="A128">
        <v>7201</v>
      </c>
      <c r="B128" s="91">
        <v>7101</v>
      </c>
      <c r="C128" s="26" t="s">
        <v>189</v>
      </c>
      <c r="D128" s="63">
        <v>180</v>
      </c>
      <c r="E128" s="63">
        <v>34200000</v>
      </c>
      <c r="F128" s="63">
        <v>208</v>
      </c>
      <c r="G128" s="63">
        <v>19760000</v>
      </c>
      <c r="H128" s="63">
        <v>2020</v>
      </c>
      <c r="I128" s="63">
        <v>383800000</v>
      </c>
      <c r="J128" s="63">
        <v>1539</v>
      </c>
      <c r="K128" s="63">
        <v>146205000</v>
      </c>
      <c r="L128" s="63">
        <v>590</v>
      </c>
      <c r="M128" s="63">
        <v>112100000</v>
      </c>
      <c r="N128" s="63">
        <v>584</v>
      </c>
      <c r="O128" s="63">
        <v>55480000</v>
      </c>
      <c r="P128" s="63">
        <v>45</v>
      </c>
      <c r="Q128" s="63">
        <v>8550000</v>
      </c>
      <c r="R128" s="63">
        <v>3</v>
      </c>
      <c r="S128" s="63">
        <v>285000</v>
      </c>
      <c r="T128" s="63">
        <v>114</v>
      </c>
      <c r="U128" s="63">
        <v>21660000</v>
      </c>
      <c r="V128" s="63">
        <v>37</v>
      </c>
      <c r="W128" s="63">
        <v>3515000</v>
      </c>
      <c r="X128">
        <v>5320</v>
      </c>
      <c r="Y128" s="63">
        <v>785555000</v>
      </c>
    </row>
    <row r="129" spans="1:25" x14ac:dyDescent="0.2">
      <c r="A129">
        <v>7202</v>
      </c>
      <c r="B129" s="91">
        <v>7109</v>
      </c>
      <c r="C129" s="26" t="s">
        <v>190</v>
      </c>
      <c r="D129" s="63">
        <v>0</v>
      </c>
      <c r="E129" s="63">
        <v>0</v>
      </c>
      <c r="F129" s="63">
        <v>0</v>
      </c>
      <c r="G129" s="63">
        <v>0</v>
      </c>
      <c r="H129" s="63">
        <v>665</v>
      </c>
      <c r="I129" s="63">
        <v>126350000</v>
      </c>
      <c r="J129" s="63">
        <v>520</v>
      </c>
      <c r="K129" s="63">
        <v>49400000</v>
      </c>
      <c r="L129" s="63">
        <v>165</v>
      </c>
      <c r="M129" s="63">
        <v>31350000</v>
      </c>
      <c r="N129" s="63">
        <v>197</v>
      </c>
      <c r="O129" s="63">
        <v>18715000</v>
      </c>
      <c r="P129" s="63">
        <v>0</v>
      </c>
      <c r="Q129" s="63">
        <v>0</v>
      </c>
      <c r="R129" s="63">
        <v>0</v>
      </c>
      <c r="S129" s="63">
        <v>0</v>
      </c>
      <c r="T129" s="63">
        <v>0</v>
      </c>
      <c r="U129" s="63">
        <v>0</v>
      </c>
      <c r="V129" s="63">
        <v>0</v>
      </c>
      <c r="W129" s="63">
        <v>0</v>
      </c>
      <c r="X129">
        <v>1547</v>
      </c>
      <c r="Y129" s="63">
        <v>225815000</v>
      </c>
    </row>
    <row r="130" spans="1:25" x14ac:dyDescent="0.2">
      <c r="A130">
        <v>7203</v>
      </c>
      <c r="B130" s="91">
        <v>7106</v>
      </c>
      <c r="C130" s="26" t="s">
        <v>191</v>
      </c>
      <c r="D130" s="63">
        <v>0</v>
      </c>
      <c r="E130" s="63">
        <v>0</v>
      </c>
      <c r="F130" s="63">
        <v>0</v>
      </c>
      <c r="G130" s="63">
        <v>0</v>
      </c>
      <c r="H130" s="63">
        <v>97</v>
      </c>
      <c r="I130" s="63">
        <v>18430000</v>
      </c>
      <c r="J130" s="63">
        <v>136</v>
      </c>
      <c r="K130" s="63">
        <v>12920000</v>
      </c>
      <c r="L130" s="63">
        <v>41</v>
      </c>
      <c r="M130" s="63">
        <v>7790000</v>
      </c>
      <c r="N130" s="63">
        <v>35</v>
      </c>
      <c r="O130" s="63">
        <v>3325000</v>
      </c>
      <c r="P130" s="63">
        <v>0</v>
      </c>
      <c r="Q130" s="63">
        <v>0</v>
      </c>
      <c r="R130" s="63">
        <v>0</v>
      </c>
      <c r="S130" s="63">
        <v>0</v>
      </c>
      <c r="T130" s="63">
        <v>12</v>
      </c>
      <c r="U130" s="63">
        <v>2280000</v>
      </c>
      <c r="V130" s="63">
        <v>3</v>
      </c>
      <c r="W130" s="63">
        <v>285000</v>
      </c>
      <c r="X130">
        <v>324</v>
      </c>
      <c r="Y130" s="63">
        <v>45030000</v>
      </c>
    </row>
    <row r="131" spans="1:25" x14ac:dyDescent="0.2">
      <c r="A131">
        <v>7204</v>
      </c>
      <c r="B131" s="91">
        <v>7108</v>
      </c>
      <c r="C131" s="26" t="s">
        <v>192</v>
      </c>
      <c r="D131" s="63">
        <v>66</v>
      </c>
      <c r="E131" s="63">
        <v>12540000</v>
      </c>
      <c r="F131" s="63">
        <v>22</v>
      </c>
      <c r="G131" s="63">
        <v>2090000</v>
      </c>
      <c r="H131" s="63">
        <v>196</v>
      </c>
      <c r="I131" s="63">
        <v>37240000</v>
      </c>
      <c r="J131" s="63">
        <v>227</v>
      </c>
      <c r="K131" s="63">
        <v>21565000</v>
      </c>
      <c r="L131" s="63">
        <v>69</v>
      </c>
      <c r="M131" s="63">
        <v>13110000</v>
      </c>
      <c r="N131" s="63">
        <v>29</v>
      </c>
      <c r="O131" s="63">
        <v>2755000</v>
      </c>
      <c r="P131" s="63">
        <v>0</v>
      </c>
      <c r="Q131" s="63">
        <v>0</v>
      </c>
      <c r="R131" s="63">
        <v>0</v>
      </c>
      <c r="S131" s="63">
        <v>0</v>
      </c>
      <c r="T131" s="63">
        <v>36</v>
      </c>
      <c r="U131" s="63">
        <v>6840000</v>
      </c>
      <c r="V131" s="63">
        <v>3</v>
      </c>
      <c r="W131" s="63">
        <v>285000</v>
      </c>
      <c r="X131">
        <v>648</v>
      </c>
      <c r="Y131" s="63">
        <v>96425000</v>
      </c>
    </row>
    <row r="132" spans="1:25" x14ac:dyDescent="0.2">
      <c r="A132">
        <v>7205</v>
      </c>
      <c r="B132" s="91">
        <v>7107</v>
      </c>
      <c r="C132" s="26" t="s">
        <v>193</v>
      </c>
      <c r="D132" s="63">
        <v>34</v>
      </c>
      <c r="E132" s="63">
        <v>6460000</v>
      </c>
      <c r="F132" s="63">
        <v>32</v>
      </c>
      <c r="G132" s="63">
        <v>3040000</v>
      </c>
      <c r="H132" s="63">
        <v>78</v>
      </c>
      <c r="I132" s="63">
        <v>14820000</v>
      </c>
      <c r="J132" s="63">
        <v>97</v>
      </c>
      <c r="K132" s="63">
        <v>9215000</v>
      </c>
      <c r="L132" s="63">
        <v>41</v>
      </c>
      <c r="M132" s="63">
        <v>7790000</v>
      </c>
      <c r="N132" s="63">
        <v>42</v>
      </c>
      <c r="O132" s="63">
        <v>3990000</v>
      </c>
      <c r="P132" s="63">
        <v>0</v>
      </c>
      <c r="Q132" s="63">
        <v>0</v>
      </c>
      <c r="R132" s="63">
        <v>0</v>
      </c>
      <c r="S132" s="63">
        <v>0</v>
      </c>
      <c r="T132" s="63">
        <v>0</v>
      </c>
      <c r="U132" s="63">
        <v>0</v>
      </c>
      <c r="V132" s="63">
        <v>0</v>
      </c>
      <c r="W132" s="63">
        <v>0</v>
      </c>
      <c r="X132">
        <v>324</v>
      </c>
      <c r="Y132" s="63">
        <v>45315000</v>
      </c>
    </row>
    <row r="133" spans="1:25" x14ac:dyDescent="0.2">
      <c r="A133">
        <v>7206</v>
      </c>
      <c r="B133" s="91">
        <v>7105</v>
      </c>
      <c r="C133" s="26" t="s">
        <v>194</v>
      </c>
      <c r="D133" s="63">
        <v>28</v>
      </c>
      <c r="E133" s="63">
        <v>5320000</v>
      </c>
      <c r="F133" s="63">
        <v>25</v>
      </c>
      <c r="G133" s="63">
        <v>2375000</v>
      </c>
      <c r="H133" s="63">
        <v>196</v>
      </c>
      <c r="I133" s="63">
        <v>37240000</v>
      </c>
      <c r="J133" s="63">
        <v>211</v>
      </c>
      <c r="K133" s="63">
        <v>20045000</v>
      </c>
      <c r="L133" s="63">
        <v>167</v>
      </c>
      <c r="M133" s="63">
        <v>31730000</v>
      </c>
      <c r="N133" s="63">
        <v>121</v>
      </c>
      <c r="O133" s="63">
        <v>11495000</v>
      </c>
      <c r="P133" s="63">
        <v>0</v>
      </c>
      <c r="Q133" s="63">
        <v>0</v>
      </c>
      <c r="R133" s="63">
        <v>0</v>
      </c>
      <c r="S133" s="63">
        <v>0</v>
      </c>
      <c r="T133" s="63">
        <v>75</v>
      </c>
      <c r="U133" s="63">
        <v>14250000</v>
      </c>
      <c r="V133" s="63">
        <v>30</v>
      </c>
      <c r="W133" s="63">
        <v>2850000</v>
      </c>
      <c r="X133">
        <v>853</v>
      </c>
      <c r="Y133" s="63">
        <v>125305000</v>
      </c>
    </row>
    <row r="134" spans="1:25" x14ac:dyDescent="0.2">
      <c r="A134">
        <v>7207</v>
      </c>
      <c r="B134" s="91">
        <v>7103</v>
      </c>
      <c r="C134" s="26" t="s">
        <v>195</v>
      </c>
      <c r="D134" s="63">
        <v>36</v>
      </c>
      <c r="E134" s="63">
        <v>6840000</v>
      </c>
      <c r="F134" s="63">
        <v>37</v>
      </c>
      <c r="G134" s="63">
        <v>3515000</v>
      </c>
      <c r="H134" s="63">
        <v>117</v>
      </c>
      <c r="I134" s="63">
        <v>22230000</v>
      </c>
      <c r="J134" s="63">
        <v>151</v>
      </c>
      <c r="K134" s="63">
        <v>14345000</v>
      </c>
      <c r="L134" s="63">
        <v>28</v>
      </c>
      <c r="M134" s="63">
        <v>5320000</v>
      </c>
      <c r="N134" s="63">
        <v>23</v>
      </c>
      <c r="O134" s="63">
        <v>2185000</v>
      </c>
      <c r="P134" s="63">
        <v>0</v>
      </c>
      <c r="Q134" s="63">
        <v>0</v>
      </c>
      <c r="R134" s="63">
        <v>0</v>
      </c>
      <c r="S134" s="63">
        <v>0</v>
      </c>
      <c r="T134" s="63">
        <v>0</v>
      </c>
      <c r="U134" s="63">
        <v>0</v>
      </c>
      <c r="V134" s="63">
        <v>0</v>
      </c>
      <c r="W134" s="63">
        <v>0</v>
      </c>
      <c r="X134">
        <v>392</v>
      </c>
      <c r="Y134" s="63">
        <v>54435000</v>
      </c>
    </row>
    <row r="135" spans="1:25" x14ac:dyDescent="0.2">
      <c r="A135">
        <v>7208</v>
      </c>
      <c r="B135" s="91">
        <v>7102</v>
      </c>
      <c r="C135" s="26" t="s">
        <v>196</v>
      </c>
      <c r="D135" s="63">
        <v>58</v>
      </c>
      <c r="E135" s="63">
        <v>11020000</v>
      </c>
      <c r="F135" s="63">
        <v>64</v>
      </c>
      <c r="G135" s="63">
        <v>6080000</v>
      </c>
      <c r="H135" s="63">
        <v>601</v>
      </c>
      <c r="I135" s="63">
        <v>114190000</v>
      </c>
      <c r="J135" s="63">
        <v>416</v>
      </c>
      <c r="K135" s="63">
        <v>39520000</v>
      </c>
      <c r="L135" s="63">
        <v>119</v>
      </c>
      <c r="M135" s="63">
        <v>22610000</v>
      </c>
      <c r="N135" s="63">
        <v>142</v>
      </c>
      <c r="O135" s="63">
        <v>13490000</v>
      </c>
      <c r="P135" s="63">
        <v>0</v>
      </c>
      <c r="Q135" s="63">
        <v>0</v>
      </c>
      <c r="R135" s="63">
        <v>0</v>
      </c>
      <c r="S135" s="63">
        <v>0</v>
      </c>
      <c r="T135" s="63">
        <v>38</v>
      </c>
      <c r="U135" s="63">
        <v>7220000</v>
      </c>
      <c r="V135" s="63">
        <v>5</v>
      </c>
      <c r="W135" s="63">
        <v>475000</v>
      </c>
      <c r="X135">
        <v>1443</v>
      </c>
      <c r="Y135" s="63">
        <v>214605000</v>
      </c>
    </row>
    <row r="136" spans="1:25" x14ac:dyDescent="0.2">
      <c r="A136">
        <v>7209</v>
      </c>
      <c r="B136" s="91">
        <v>7104</v>
      </c>
      <c r="C136" s="26" t="s">
        <v>197</v>
      </c>
      <c r="D136" s="63">
        <v>13</v>
      </c>
      <c r="E136" s="63">
        <v>2470000</v>
      </c>
      <c r="F136" s="63">
        <v>22</v>
      </c>
      <c r="G136" s="63">
        <v>2090000</v>
      </c>
      <c r="H136" s="63">
        <v>124</v>
      </c>
      <c r="I136" s="63">
        <v>23560000</v>
      </c>
      <c r="J136" s="63">
        <v>89</v>
      </c>
      <c r="K136" s="63">
        <v>8455000</v>
      </c>
      <c r="L136" s="63">
        <v>28</v>
      </c>
      <c r="M136" s="63">
        <v>5320000</v>
      </c>
      <c r="N136" s="63">
        <v>19</v>
      </c>
      <c r="O136" s="63">
        <v>1805000</v>
      </c>
      <c r="P136" s="63">
        <v>0</v>
      </c>
      <c r="Q136" s="63">
        <v>0</v>
      </c>
      <c r="R136" s="63">
        <v>0</v>
      </c>
      <c r="S136" s="63">
        <v>0</v>
      </c>
      <c r="T136" s="63">
        <v>9</v>
      </c>
      <c r="U136" s="63">
        <v>1710000</v>
      </c>
      <c r="V136" s="63">
        <v>1</v>
      </c>
      <c r="W136" s="63">
        <v>95000</v>
      </c>
      <c r="X136">
        <v>305</v>
      </c>
      <c r="Y136" s="63">
        <v>45505000</v>
      </c>
    </row>
    <row r="137" spans="1:25" x14ac:dyDescent="0.2">
      <c r="A137">
        <v>7210</v>
      </c>
      <c r="B137" s="91">
        <v>7110</v>
      </c>
      <c r="C137" s="26" t="s">
        <v>198</v>
      </c>
      <c r="D137" s="63">
        <v>25</v>
      </c>
      <c r="E137" s="63">
        <v>4750000</v>
      </c>
      <c r="F137" s="63">
        <v>20</v>
      </c>
      <c r="G137" s="63">
        <v>1900000</v>
      </c>
      <c r="H137" s="63">
        <v>145</v>
      </c>
      <c r="I137" s="63">
        <v>27550000</v>
      </c>
      <c r="J137" s="63">
        <v>122</v>
      </c>
      <c r="K137" s="63">
        <v>11590000</v>
      </c>
      <c r="L137" s="63">
        <v>54</v>
      </c>
      <c r="M137" s="63">
        <v>10260000</v>
      </c>
      <c r="N137" s="63">
        <v>32</v>
      </c>
      <c r="O137" s="63">
        <v>3040000</v>
      </c>
      <c r="P137" s="63">
        <v>0</v>
      </c>
      <c r="Q137" s="63">
        <v>0</v>
      </c>
      <c r="R137" s="63">
        <v>0</v>
      </c>
      <c r="S137" s="63">
        <v>0</v>
      </c>
      <c r="T137" s="63">
        <v>27</v>
      </c>
      <c r="U137" s="63">
        <v>5130000</v>
      </c>
      <c r="V137" s="63">
        <v>7</v>
      </c>
      <c r="W137" s="63">
        <v>665000</v>
      </c>
      <c r="X137">
        <v>432</v>
      </c>
      <c r="Y137" s="63">
        <v>64885000</v>
      </c>
    </row>
    <row r="138" spans="1:25" x14ac:dyDescent="0.2">
      <c r="A138">
        <v>7301</v>
      </c>
      <c r="B138" s="91">
        <v>7401</v>
      </c>
      <c r="C138" s="26" t="s">
        <v>199</v>
      </c>
      <c r="D138" s="63">
        <v>193</v>
      </c>
      <c r="E138" s="63">
        <v>36670000</v>
      </c>
      <c r="F138" s="63">
        <v>80</v>
      </c>
      <c r="G138" s="63">
        <v>7600000</v>
      </c>
      <c r="H138" s="63">
        <v>1172</v>
      </c>
      <c r="I138" s="63">
        <v>222680000</v>
      </c>
      <c r="J138" s="63">
        <v>958</v>
      </c>
      <c r="K138" s="63">
        <v>91010000</v>
      </c>
      <c r="L138" s="63">
        <v>309</v>
      </c>
      <c r="M138" s="63">
        <v>58710000</v>
      </c>
      <c r="N138" s="63">
        <v>255</v>
      </c>
      <c r="O138" s="63">
        <v>24225000</v>
      </c>
      <c r="P138" s="63">
        <v>0</v>
      </c>
      <c r="Q138" s="63">
        <v>0</v>
      </c>
      <c r="R138" s="63">
        <v>0</v>
      </c>
      <c r="S138" s="63">
        <v>0</v>
      </c>
      <c r="T138" s="63">
        <v>180</v>
      </c>
      <c r="U138" s="63">
        <v>34200000</v>
      </c>
      <c r="V138" s="63">
        <v>60</v>
      </c>
      <c r="W138" s="63">
        <v>5700000</v>
      </c>
      <c r="X138">
        <v>3207</v>
      </c>
      <c r="Y138" s="63">
        <v>480795000</v>
      </c>
    </row>
    <row r="139" spans="1:25" x14ac:dyDescent="0.2">
      <c r="A139">
        <v>7302</v>
      </c>
      <c r="B139" s="91">
        <v>7408</v>
      </c>
      <c r="C139" s="26" t="s">
        <v>200</v>
      </c>
      <c r="D139" s="63">
        <v>0</v>
      </c>
      <c r="E139" s="63">
        <v>0</v>
      </c>
      <c r="F139" s="63">
        <v>0</v>
      </c>
      <c r="G139" s="63">
        <v>0</v>
      </c>
      <c r="H139" s="63">
        <v>167</v>
      </c>
      <c r="I139" s="63">
        <v>31730000</v>
      </c>
      <c r="J139" s="63">
        <v>222</v>
      </c>
      <c r="K139" s="63">
        <v>21090000</v>
      </c>
      <c r="L139" s="63">
        <v>178</v>
      </c>
      <c r="M139" s="63">
        <v>33820000</v>
      </c>
      <c r="N139" s="63">
        <v>64</v>
      </c>
      <c r="O139" s="63">
        <v>6080000</v>
      </c>
      <c r="P139" s="63">
        <v>0</v>
      </c>
      <c r="Q139" s="63">
        <v>0</v>
      </c>
      <c r="R139" s="63">
        <v>0</v>
      </c>
      <c r="S139" s="63">
        <v>0</v>
      </c>
      <c r="T139" s="63">
        <v>0</v>
      </c>
      <c r="U139" s="63">
        <v>0</v>
      </c>
      <c r="V139" s="63">
        <v>0</v>
      </c>
      <c r="W139" s="63">
        <v>0</v>
      </c>
      <c r="X139">
        <v>631</v>
      </c>
      <c r="Y139" s="63">
        <v>92720000</v>
      </c>
    </row>
    <row r="140" spans="1:25" x14ac:dyDescent="0.2">
      <c r="A140">
        <v>7303</v>
      </c>
      <c r="B140" s="91">
        <v>7402</v>
      </c>
      <c r="C140" s="26" t="s">
        <v>201</v>
      </c>
      <c r="D140" s="63">
        <v>0</v>
      </c>
      <c r="E140" s="63">
        <v>0</v>
      </c>
      <c r="F140" s="63">
        <v>0</v>
      </c>
      <c r="G140" s="63">
        <v>0</v>
      </c>
      <c r="H140" s="63">
        <v>312</v>
      </c>
      <c r="I140" s="63">
        <v>59280000</v>
      </c>
      <c r="J140" s="63">
        <v>323</v>
      </c>
      <c r="K140" s="63">
        <v>30685000</v>
      </c>
      <c r="L140" s="63">
        <v>186</v>
      </c>
      <c r="M140" s="63">
        <v>35340000</v>
      </c>
      <c r="N140" s="63">
        <v>97</v>
      </c>
      <c r="O140" s="63">
        <v>9215000</v>
      </c>
      <c r="P140" s="63">
        <v>0</v>
      </c>
      <c r="Q140" s="63">
        <v>0</v>
      </c>
      <c r="R140" s="63">
        <v>0</v>
      </c>
      <c r="S140" s="63">
        <v>0</v>
      </c>
      <c r="T140" s="63">
        <v>54</v>
      </c>
      <c r="U140" s="63">
        <v>10260000</v>
      </c>
      <c r="V140" s="63">
        <v>19</v>
      </c>
      <c r="W140" s="63">
        <v>1805000</v>
      </c>
      <c r="X140">
        <v>991</v>
      </c>
      <c r="Y140" s="63">
        <v>146585000</v>
      </c>
    </row>
    <row r="141" spans="1:25" x14ac:dyDescent="0.2">
      <c r="A141">
        <v>7304</v>
      </c>
      <c r="B141" s="91">
        <v>7403</v>
      </c>
      <c r="C141" s="26" t="s">
        <v>202</v>
      </c>
      <c r="D141" s="63">
        <v>56</v>
      </c>
      <c r="E141" s="63">
        <v>10640000</v>
      </c>
      <c r="F141" s="63">
        <v>28</v>
      </c>
      <c r="G141" s="63">
        <v>2660000</v>
      </c>
      <c r="H141" s="63">
        <v>431</v>
      </c>
      <c r="I141" s="63">
        <v>81890000</v>
      </c>
      <c r="J141" s="63">
        <v>408</v>
      </c>
      <c r="K141" s="63">
        <v>38760000</v>
      </c>
      <c r="L141" s="63">
        <v>207</v>
      </c>
      <c r="M141" s="63">
        <v>39330000</v>
      </c>
      <c r="N141" s="63">
        <v>114</v>
      </c>
      <c r="O141" s="63">
        <v>10830000</v>
      </c>
      <c r="P141" s="63">
        <v>0</v>
      </c>
      <c r="Q141" s="63">
        <v>0</v>
      </c>
      <c r="R141" s="63">
        <v>0</v>
      </c>
      <c r="S141" s="63">
        <v>0</v>
      </c>
      <c r="T141" s="63">
        <v>85</v>
      </c>
      <c r="U141" s="63">
        <v>16150000</v>
      </c>
      <c r="V141" s="63">
        <v>26</v>
      </c>
      <c r="W141" s="63">
        <v>2470000</v>
      </c>
      <c r="X141">
        <v>1355</v>
      </c>
      <c r="Y141" s="63">
        <v>202730000</v>
      </c>
    </row>
    <row r="142" spans="1:25" x14ac:dyDescent="0.2">
      <c r="A142">
        <v>7305</v>
      </c>
      <c r="B142" s="91">
        <v>7404</v>
      </c>
      <c r="C142" s="26" t="s">
        <v>203</v>
      </c>
      <c r="D142" s="63">
        <v>57</v>
      </c>
      <c r="E142" s="63">
        <v>10830000</v>
      </c>
      <c r="F142" s="63">
        <v>57</v>
      </c>
      <c r="G142" s="63">
        <v>5415000</v>
      </c>
      <c r="H142" s="63">
        <v>401</v>
      </c>
      <c r="I142" s="63">
        <v>76190000</v>
      </c>
      <c r="J142" s="63">
        <v>389</v>
      </c>
      <c r="K142" s="63">
        <v>36955000</v>
      </c>
      <c r="L142" s="63">
        <v>182</v>
      </c>
      <c r="M142" s="63">
        <v>34580000</v>
      </c>
      <c r="N142" s="63">
        <v>155</v>
      </c>
      <c r="O142" s="63">
        <v>14725000</v>
      </c>
      <c r="P142" s="63">
        <v>0</v>
      </c>
      <c r="Q142" s="63">
        <v>0</v>
      </c>
      <c r="R142" s="63">
        <v>0</v>
      </c>
      <c r="S142" s="63">
        <v>0</v>
      </c>
      <c r="T142" s="63">
        <v>51</v>
      </c>
      <c r="U142" s="63">
        <v>9690000</v>
      </c>
      <c r="V142" s="63">
        <v>19</v>
      </c>
      <c r="W142" s="63">
        <v>1805000</v>
      </c>
      <c r="X142">
        <v>1311</v>
      </c>
      <c r="Y142" s="63">
        <v>190190000</v>
      </c>
    </row>
    <row r="143" spans="1:25" x14ac:dyDescent="0.2">
      <c r="A143">
        <v>7306</v>
      </c>
      <c r="B143" s="91">
        <v>7405</v>
      </c>
      <c r="C143" s="26" t="s">
        <v>204</v>
      </c>
      <c r="D143" s="63">
        <v>45</v>
      </c>
      <c r="E143" s="63">
        <v>8550000</v>
      </c>
      <c r="F143" s="63">
        <v>18</v>
      </c>
      <c r="G143" s="63">
        <v>1710000</v>
      </c>
      <c r="H143" s="63">
        <v>340</v>
      </c>
      <c r="I143" s="63">
        <v>64600000</v>
      </c>
      <c r="J143" s="63">
        <v>296</v>
      </c>
      <c r="K143" s="63">
        <v>28120000</v>
      </c>
      <c r="L143" s="63">
        <v>160</v>
      </c>
      <c r="M143" s="63">
        <v>30400000</v>
      </c>
      <c r="N143" s="63">
        <v>88</v>
      </c>
      <c r="O143" s="63">
        <v>8360000</v>
      </c>
      <c r="P143" s="63">
        <v>0</v>
      </c>
      <c r="Q143" s="63">
        <v>0</v>
      </c>
      <c r="R143" s="63">
        <v>0</v>
      </c>
      <c r="S143" s="63">
        <v>0</v>
      </c>
      <c r="T143" s="63">
        <v>27</v>
      </c>
      <c r="U143" s="63">
        <v>5130000</v>
      </c>
      <c r="V143" s="63">
        <v>9</v>
      </c>
      <c r="W143" s="63">
        <v>855000</v>
      </c>
      <c r="X143">
        <v>983</v>
      </c>
      <c r="Y143" s="63">
        <v>147725000</v>
      </c>
    </row>
    <row r="144" spans="1:25" x14ac:dyDescent="0.2">
      <c r="A144">
        <v>7309</v>
      </c>
      <c r="B144" s="91">
        <v>7407</v>
      </c>
      <c r="C144" s="26" t="s">
        <v>205</v>
      </c>
      <c r="D144" s="63">
        <v>38</v>
      </c>
      <c r="E144" s="63">
        <v>7220000</v>
      </c>
      <c r="F144" s="63">
        <v>31</v>
      </c>
      <c r="G144" s="63">
        <v>2945000</v>
      </c>
      <c r="H144" s="63">
        <v>281</v>
      </c>
      <c r="I144" s="63">
        <v>53390000</v>
      </c>
      <c r="J144" s="63">
        <v>220</v>
      </c>
      <c r="K144" s="63">
        <v>20900000</v>
      </c>
      <c r="L144" s="63">
        <v>137</v>
      </c>
      <c r="M144" s="63">
        <v>26030000</v>
      </c>
      <c r="N144" s="63">
        <v>51</v>
      </c>
      <c r="O144" s="63">
        <v>4845000</v>
      </c>
      <c r="P144" s="63">
        <v>0</v>
      </c>
      <c r="Q144" s="63">
        <v>0</v>
      </c>
      <c r="R144" s="63">
        <v>0</v>
      </c>
      <c r="S144" s="63">
        <v>0</v>
      </c>
      <c r="T144" s="63">
        <v>0</v>
      </c>
      <c r="U144" s="63">
        <v>0</v>
      </c>
      <c r="V144" s="63">
        <v>0</v>
      </c>
      <c r="W144" s="63">
        <v>0</v>
      </c>
      <c r="X144">
        <v>758</v>
      </c>
      <c r="Y144" s="63">
        <v>115330000</v>
      </c>
    </row>
    <row r="145" spans="1:25" x14ac:dyDescent="0.2">
      <c r="A145">
        <v>7310</v>
      </c>
      <c r="B145" s="91">
        <v>7406</v>
      </c>
      <c r="C145" s="26" t="s">
        <v>206</v>
      </c>
      <c r="D145" s="63">
        <v>76</v>
      </c>
      <c r="E145" s="63">
        <v>14440000</v>
      </c>
      <c r="F145" s="63">
        <v>64</v>
      </c>
      <c r="G145" s="63">
        <v>6080000</v>
      </c>
      <c r="H145" s="63">
        <v>366</v>
      </c>
      <c r="I145" s="63">
        <v>69540000</v>
      </c>
      <c r="J145" s="63">
        <v>574</v>
      </c>
      <c r="K145" s="63">
        <v>54530000</v>
      </c>
      <c r="L145" s="63">
        <v>135</v>
      </c>
      <c r="M145" s="63">
        <v>25650000</v>
      </c>
      <c r="N145" s="63">
        <v>137</v>
      </c>
      <c r="O145" s="63">
        <v>13015000</v>
      </c>
      <c r="P145" s="63">
        <v>0</v>
      </c>
      <c r="Q145" s="63">
        <v>0</v>
      </c>
      <c r="R145" s="63">
        <v>0</v>
      </c>
      <c r="S145" s="63">
        <v>0</v>
      </c>
      <c r="T145" s="63">
        <v>88</v>
      </c>
      <c r="U145" s="63">
        <v>16720000</v>
      </c>
      <c r="V145" s="63">
        <v>0</v>
      </c>
      <c r="W145" s="63">
        <v>0</v>
      </c>
      <c r="X145">
        <v>1440</v>
      </c>
      <c r="Y145" s="63">
        <v>199975000</v>
      </c>
    </row>
    <row r="146" spans="1:25" x14ac:dyDescent="0.2">
      <c r="A146">
        <v>7401</v>
      </c>
      <c r="B146" s="91">
        <v>7201</v>
      </c>
      <c r="C146" s="26" t="s">
        <v>207</v>
      </c>
      <c r="D146" s="63">
        <v>0</v>
      </c>
      <c r="E146" s="63">
        <v>0</v>
      </c>
      <c r="F146" s="63">
        <v>0</v>
      </c>
      <c r="G146" s="63">
        <v>0</v>
      </c>
      <c r="H146" s="63">
        <v>596</v>
      </c>
      <c r="I146" s="63">
        <v>113240000</v>
      </c>
      <c r="J146" s="63">
        <v>549</v>
      </c>
      <c r="K146" s="63">
        <v>52155000</v>
      </c>
      <c r="L146" s="63">
        <v>233</v>
      </c>
      <c r="M146" s="63">
        <v>44270000</v>
      </c>
      <c r="N146" s="63">
        <v>118</v>
      </c>
      <c r="O146" s="63">
        <v>11210000</v>
      </c>
      <c r="P146" s="63">
        <v>10</v>
      </c>
      <c r="Q146" s="63">
        <v>1900000</v>
      </c>
      <c r="R146" s="63">
        <v>5</v>
      </c>
      <c r="S146" s="63">
        <v>475000</v>
      </c>
      <c r="T146" s="63">
        <v>0</v>
      </c>
      <c r="U146" s="63">
        <v>0</v>
      </c>
      <c r="V146" s="63">
        <v>0</v>
      </c>
      <c r="W146" s="63">
        <v>0</v>
      </c>
      <c r="X146">
        <v>1511</v>
      </c>
      <c r="Y146" s="63">
        <v>223250000</v>
      </c>
    </row>
    <row r="147" spans="1:25" x14ac:dyDescent="0.2">
      <c r="A147">
        <v>7402</v>
      </c>
      <c r="B147" s="91">
        <v>7203</v>
      </c>
      <c r="C147" s="26" t="s">
        <v>208</v>
      </c>
      <c r="D147" s="63">
        <v>36</v>
      </c>
      <c r="E147" s="63">
        <v>6840000</v>
      </c>
      <c r="F147" s="63">
        <v>17</v>
      </c>
      <c r="G147" s="63">
        <v>1615000</v>
      </c>
      <c r="H147" s="63">
        <v>256</v>
      </c>
      <c r="I147" s="63">
        <v>48640000</v>
      </c>
      <c r="J147" s="63">
        <v>151</v>
      </c>
      <c r="K147" s="63">
        <v>14345000</v>
      </c>
      <c r="L147" s="63">
        <v>107</v>
      </c>
      <c r="M147" s="63">
        <v>20330000</v>
      </c>
      <c r="N147" s="63">
        <v>41</v>
      </c>
      <c r="O147" s="63">
        <v>3895000</v>
      </c>
      <c r="P147" s="63">
        <v>0</v>
      </c>
      <c r="Q147" s="63">
        <v>0</v>
      </c>
      <c r="R147" s="63">
        <v>0</v>
      </c>
      <c r="S147" s="63">
        <v>0</v>
      </c>
      <c r="T147" s="63">
        <v>16</v>
      </c>
      <c r="U147" s="63">
        <v>3040000</v>
      </c>
      <c r="V147" s="63">
        <v>5</v>
      </c>
      <c r="W147" s="63">
        <v>475000</v>
      </c>
      <c r="X147">
        <v>629</v>
      </c>
      <c r="Y147" s="63">
        <v>99180000</v>
      </c>
    </row>
    <row r="148" spans="1:25" x14ac:dyDescent="0.2">
      <c r="A148">
        <v>7403</v>
      </c>
      <c r="B148" s="91">
        <v>7202</v>
      </c>
      <c r="C148" s="26" t="s">
        <v>209</v>
      </c>
      <c r="D148" s="63">
        <v>36</v>
      </c>
      <c r="E148" s="63">
        <v>6840000</v>
      </c>
      <c r="F148" s="63">
        <v>16</v>
      </c>
      <c r="G148" s="63">
        <v>1520000</v>
      </c>
      <c r="H148" s="63">
        <v>214</v>
      </c>
      <c r="I148" s="63">
        <v>40660000</v>
      </c>
      <c r="J148" s="63">
        <v>134</v>
      </c>
      <c r="K148" s="63">
        <v>12730000</v>
      </c>
      <c r="L148" s="63">
        <v>30</v>
      </c>
      <c r="M148" s="63">
        <v>5700000</v>
      </c>
      <c r="N148" s="63">
        <v>18</v>
      </c>
      <c r="O148" s="63">
        <v>1710000</v>
      </c>
      <c r="P148" s="63">
        <v>0</v>
      </c>
      <c r="Q148" s="63">
        <v>0</v>
      </c>
      <c r="R148" s="63">
        <v>0</v>
      </c>
      <c r="S148" s="63">
        <v>0</v>
      </c>
      <c r="T148" s="63">
        <v>4</v>
      </c>
      <c r="U148" s="63">
        <v>760000</v>
      </c>
      <c r="V148" s="63">
        <v>1</v>
      </c>
      <c r="W148" s="63">
        <v>95000</v>
      </c>
      <c r="X148">
        <v>453</v>
      </c>
      <c r="Y148" s="63">
        <v>70015000</v>
      </c>
    </row>
    <row r="149" spans="1:25" x14ac:dyDescent="0.2">
      <c r="A149">
        <v>8101</v>
      </c>
      <c r="B149" s="91">
        <v>16101</v>
      </c>
      <c r="C149" s="26" t="s">
        <v>210</v>
      </c>
      <c r="D149" s="63">
        <v>192</v>
      </c>
      <c r="E149" s="63">
        <v>36480000</v>
      </c>
      <c r="F149" s="63">
        <v>156</v>
      </c>
      <c r="G149" s="63">
        <v>14820000</v>
      </c>
      <c r="H149" s="63">
        <v>778</v>
      </c>
      <c r="I149" s="63">
        <v>147820000</v>
      </c>
      <c r="J149" s="63">
        <v>921</v>
      </c>
      <c r="K149" s="63">
        <v>87495000</v>
      </c>
      <c r="L149" s="63">
        <v>337</v>
      </c>
      <c r="M149" s="63">
        <v>64030000</v>
      </c>
      <c r="N149" s="63">
        <v>428</v>
      </c>
      <c r="O149" s="63">
        <v>40660000</v>
      </c>
      <c r="P149" s="63">
        <v>31</v>
      </c>
      <c r="Q149" s="63">
        <v>5890000</v>
      </c>
      <c r="R149" s="63">
        <v>19</v>
      </c>
      <c r="S149" s="63">
        <v>1805000</v>
      </c>
      <c r="T149" s="63">
        <v>236</v>
      </c>
      <c r="U149" s="63">
        <v>44840000</v>
      </c>
      <c r="V149" s="63">
        <v>70</v>
      </c>
      <c r="W149" s="63">
        <v>6650000</v>
      </c>
      <c r="X149">
        <v>3168</v>
      </c>
      <c r="Y149" s="63">
        <v>450490000</v>
      </c>
    </row>
    <row r="150" spans="1:25" x14ac:dyDescent="0.2">
      <c r="A150">
        <v>8102</v>
      </c>
      <c r="B150" s="91">
        <v>16106</v>
      </c>
      <c r="C150" s="26" t="s">
        <v>211</v>
      </c>
      <c r="D150" s="63">
        <v>0</v>
      </c>
      <c r="E150" s="63">
        <v>0</v>
      </c>
      <c r="F150" s="63">
        <v>0</v>
      </c>
      <c r="G150" s="63">
        <v>0</v>
      </c>
      <c r="H150" s="63">
        <v>185</v>
      </c>
      <c r="I150" s="63">
        <v>35150000</v>
      </c>
      <c r="J150" s="63">
        <v>138</v>
      </c>
      <c r="K150" s="63">
        <v>13110000</v>
      </c>
      <c r="L150" s="63">
        <v>74</v>
      </c>
      <c r="M150" s="63">
        <v>14060000</v>
      </c>
      <c r="N150" s="63">
        <v>50</v>
      </c>
      <c r="O150" s="63">
        <v>4750000</v>
      </c>
      <c r="P150" s="63">
        <v>0</v>
      </c>
      <c r="Q150" s="63">
        <v>0</v>
      </c>
      <c r="R150" s="63">
        <v>0</v>
      </c>
      <c r="S150" s="63">
        <v>0</v>
      </c>
      <c r="T150" s="63">
        <v>14</v>
      </c>
      <c r="U150" s="63">
        <v>2660000</v>
      </c>
      <c r="V150" s="63">
        <v>0</v>
      </c>
      <c r="W150" s="63">
        <v>0</v>
      </c>
      <c r="X150">
        <v>461</v>
      </c>
      <c r="Y150" s="63">
        <v>69730000</v>
      </c>
    </row>
    <row r="151" spans="1:25" x14ac:dyDescent="0.2">
      <c r="A151">
        <v>8103</v>
      </c>
      <c r="B151" s="91">
        <v>16302</v>
      </c>
      <c r="C151" s="26" t="s">
        <v>212</v>
      </c>
      <c r="D151" s="63">
        <v>37</v>
      </c>
      <c r="E151" s="63">
        <v>7030000</v>
      </c>
      <c r="F151" s="63">
        <v>39</v>
      </c>
      <c r="G151" s="63">
        <v>3705000</v>
      </c>
      <c r="H151" s="63">
        <v>301</v>
      </c>
      <c r="I151" s="63">
        <v>57190000</v>
      </c>
      <c r="J151" s="63">
        <v>293</v>
      </c>
      <c r="K151" s="63">
        <v>27835000</v>
      </c>
      <c r="L151" s="63">
        <v>146</v>
      </c>
      <c r="M151" s="63">
        <v>27740000</v>
      </c>
      <c r="N151" s="63">
        <v>117</v>
      </c>
      <c r="O151" s="63">
        <v>11115000</v>
      </c>
      <c r="P151" s="63">
        <v>0</v>
      </c>
      <c r="Q151" s="63">
        <v>0</v>
      </c>
      <c r="R151" s="63">
        <v>0</v>
      </c>
      <c r="S151" s="63">
        <v>0</v>
      </c>
      <c r="T151" s="63">
        <v>34</v>
      </c>
      <c r="U151" s="63">
        <v>6460000</v>
      </c>
      <c r="V151" s="63">
        <v>12</v>
      </c>
      <c r="W151" s="63">
        <v>1140000</v>
      </c>
      <c r="X151">
        <v>979</v>
      </c>
      <c r="Y151" s="63">
        <v>142215000</v>
      </c>
    </row>
    <row r="152" spans="1:25" x14ac:dyDescent="0.2">
      <c r="A152">
        <v>8104</v>
      </c>
      <c r="B152" s="91">
        <v>16201</v>
      </c>
      <c r="C152" s="26" t="s">
        <v>213</v>
      </c>
      <c r="D152" s="63">
        <v>30</v>
      </c>
      <c r="E152" s="63">
        <v>5700000</v>
      </c>
      <c r="F152" s="63">
        <v>32</v>
      </c>
      <c r="G152" s="63">
        <v>3040000</v>
      </c>
      <c r="H152" s="63">
        <v>183</v>
      </c>
      <c r="I152" s="63">
        <v>34770000</v>
      </c>
      <c r="J152" s="63">
        <v>197</v>
      </c>
      <c r="K152" s="63">
        <v>18715000</v>
      </c>
      <c r="L152" s="63">
        <v>7</v>
      </c>
      <c r="M152" s="63">
        <v>1330000</v>
      </c>
      <c r="N152" s="63">
        <v>4</v>
      </c>
      <c r="O152" s="63">
        <v>380000</v>
      </c>
      <c r="P152" s="63">
        <v>0</v>
      </c>
      <c r="Q152" s="63">
        <v>0</v>
      </c>
      <c r="R152" s="63">
        <v>0</v>
      </c>
      <c r="S152" s="63">
        <v>0</v>
      </c>
      <c r="T152" s="63">
        <v>23</v>
      </c>
      <c r="U152" s="63">
        <v>4370000</v>
      </c>
      <c r="V152" s="63">
        <v>8</v>
      </c>
      <c r="W152" s="63">
        <v>760000</v>
      </c>
      <c r="X152">
        <v>484</v>
      </c>
      <c r="Y152" s="63">
        <v>69065000</v>
      </c>
    </row>
    <row r="153" spans="1:25" x14ac:dyDescent="0.2">
      <c r="A153">
        <v>8105</v>
      </c>
      <c r="B153" s="91">
        <v>16204</v>
      </c>
      <c r="C153" s="26" t="s">
        <v>214</v>
      </c>
      <c r="D153" s="63">
        <v>0</v>
      </c>
      <c r="E153" s="63">
        <v>0</v>
      </c>
      <c r="F153" s="63">
        <v>0</v>
      </c>
      <c r="G153" s="63">
        <v>0</v>
      </c>
      <c r="H153" s="63">
        <v>91</v>
      </c>
      <c r="I153" s="63">
        <v>17290000</v>
      </c>
      <c r="J153" s="63">
        <v>106</v>
      </c>
      <c r="K153" s="63">
        <v>10070000</v>
      </c>
      <c r="L153" s="63">
        <v>43</v>
      </c>
      <c r="M153" s="63">
        <v>8170000</v>
      </c>
      <c r="N153" s="63">
        <v>33</v>
      </c>
      <c r="O153" s="63">
        <v>3135000</v>
      </c>
      <c r="P153" s="63">
        <v>0</v>
      </c>
      <c r="Q153" s="63">
        <v>0</v>
      </c>
      <c r="R153" s="63">
        <v>0</v>
      </c>
      <c r="S153" s="63">
        <v>0</v>
      </c>
      <c r="T153" s="63">
        <v>3</v>
      </c>
      <c r="U153" s="63">
        <v>570000</v>
      </c>
      <c r="V153" s="63">
        <v>1</v>
      </c>
      <c r="W153" s="63">
        <v>95000</v>
      </c>
      <c r="X153">
        <v>277</v>
      </c>
      <c r="Y153" s="63">
        <v>39330000</v>
      </c>
    </row>
    <row r="154" spans="1:25" x14ac:dyDescent="0.2">
      <c r="A154">
        <v>8106</v>
      </c>
      <c r="B154" s="91">
        <v>16205</v>
      </c>
      <c r="C154" s="26" t="s">
        <v>215</v>
      </c>
      <c r="D154" s="63">
        <v>28</v>
      </c>
      <c r="E154" s="63">
        <v>5320000</v>
      </c>
      <c r="F154" s="63">
        <v>17</v>
      </c>
      <c r="G154" s="63">
        <v>1615000</v>
      </c>
      <c r="H154" s="63">
        <v>58</v>
      </c>
      <c r="I154" s="63">
        <v>11020000</v>
      </c>
      <c r="J154" s="63">
        <v>79</v>
      </c>
      <c r="K154" s="63">
        <v>7505000</v>
      </c>
      <c r="L154" s="63">
        <v>39</v>
      </c>
      <c r="M154" s="63">
        <v>7410000</v>
      </c>
      <c r="N154" s="63">
        <v>18</v>
      </c>
      <c r="O154" s="63">
        <v>1710000</v>
      </c>
      <c r="P154" s="63">
        <v>0</v>
      </c>
      <c r="Q154" s="63">
        <v>0</v>
      </c>
      <c r="R154" s="63">
        <v>0</v>
      </c>
      <c r="S154" s="63">
        <v>0</v>
      </c>
      <c r="T154" s="63">
        <v>17</v>
      </c>
      <c r="U154" s="63">
        <v>3230000</v>
      </c>
      <c r="V154" s="63">
        <v>5</v>
      </c>
      <c r="W154" s="63">
        <v>475000</v>
      </c>
      <c r="X154">
        <v>261</v>
      </c>
      <c r="Y154" s="63">
        <v>38285000</v>
      </c>
    </row>
    <row r="155" spans="1:25" x14ac:dyDescent="0.2">
      <c r="A155">
        <v>8107</v>
      </c>
      <c r="B155" s="91">
        <v>16202</v>
      </c>
      <c r="C155" s="26" t="s">
        <v>216</v>
      </c>
      <c r="D155" s="63">
        <v>0</v>
      </c>
      <c r="E155" s="63">
        <v>0</v>
      </c>
      <c r="F155" s="63">
        <v>0</v>
      </c>
      <c r="G155" s="63">
        <v>0</v>
      </c>
      <c r="H155" s="63">
        <v>130</v>
      </c>
      <c r="I155" s="63">
        <v>24700000</v>
      </c>
      <c r="J155" s="63">
        <v>106</v>
      </c>
      <c r="K155" s="63">
        <v>10070000</v>
      </c>
      <c r="L155" s="63">
        <v>52</v>
      </c>
      <c r="M155" s="63">
        <v>9880000</v>
      </c>
      <c r="N155" s="63">
        <v>33</v>
      </c>
      <c r="O155" s="63">
        <v>3135000</v>
      </c>
      <c r="P155" s="63">
        <v>0</v>
      </c>
      <c r="Q155" s="63">
        <v>0</v>
      </c>
      <c r="R155" s="63">
        <v>0</v>
      </c>
      <c r="S155" s="63">
        <v>0</v>
      </c>
      <c r="T155" s="63">
        <v>0</v>
      </c>
      <c r="U155" s="63">
        <v>0</v>
      </c>
      <c r="V155" s="63">
        <v>0</v>
      </c>
      <c r="W155" s="63">
        <v>0</v>
      </c>
      <c r="X155">
        <v>321</v>
      </c>
      <c r="Y155" s="63">
        <v>47785000</v>
      </c>
    </row>
    <row r="156" spans="1:25" x14ac:dyDescent="0.2">
      <c r="A156">
        <v>8108</v>
      </c>
      <c r="B156" s="91">
        <v>16207</v>
      </c>
      <c r="C156" s="26" t="s">
        <v>217</v>
      </c>
      <c r="D156" s="63">
        <v>29</v>
      </c>
      <c r="E156" s="63">
        <v>5510000</v>
      </c>
      <c r="F156" s="63">
        <v>35</v>
      </c>
      <c r="G156" s="63">
        <v>3325000</v>
      </c>
      <c r="H156" s="63">
        <v>87</v>
      </c>
      <c r="I156" s="63">
        <v>16530000</v>
      </c>
      <c r="J156" s="63">
        <v>111</v>
      </c>
      <c r="K156" s="63">
        <v>10545000</v>
      </c>
      <c r="L156" s="63">
        <v>44</v>
      </c>
      <c r="M156" s="63">
        <v>8360000</v>
      </c>
      <c r="N156" s="63">
        <v>29</v>
      </c>
      <c r="O156" s="63">
        <v>2755000</v>
      </c>
      <c r="P156" s="63">
        <v>0</v>
      </c>
      <c r="Q156" s="63">
        <v>0</v>
      </c>
      <c r="R156" s="63">
        <v>0</v>
      </c>
      <c r="S156" s="63">
        <v>0</v>
      </c>
      <c r="T156" s="63">
        <v>15</v>
      </c>
      <c r="U156" s="63">
        <v>2850000</v>
      </c>
      <c r="V156" s="63">
        <v>2</v>
      </c>
      <c r="W156" s="63">
        <v>190000</v>
      </c>
      <c r="X156">
        <v>352</v>
      </c>
      <c r="Y156" s="63">
        <v>50065000</v>
      </c>
    </row>
    <row r="157" spans="1:25" x14ac:dyDescent="0.2">
      <c r="A157">
        <v>8109</v>
      </c>
      <c r="B157" s="91">
        <v>16301</v>
      </c>
      <c r="C157" s="26" t="s">
        <v>218</v>
      </c>
      <c r="D157" s="63">
        <v>43</v>
      </c>
      <c r="E157" s="63">
        <v>8170000</v>
      </c>
      <c r="F157" s="63">
        <v>56</v>
      </c>
      <c r="G157" s="63">
        <v>5320000</v>
      </c>
      <c r="H157" s="63">
        <v>442</v>
      </c>
      <c r="I157" s="63">
        <v>83980000</v>
      </c>
      <c r="J157" s="63">
        <v>582</v>
      </c>
      <c r="K157" s="63">
        <v>55290000</v>
      </c>
      <c r="L157" s="63">
        <v>225</v>
      </c>
      <c r="M157" s="63">
        <v>42750000</v>
      </c>
      <c r="N157" s="63">
        <v>145</v>
      </c>
      <c r="O157" s="63">
        <v>13775000</v>
      </c>
      <c r="P157" s="63">
        <v>14</v>
      </c>
      <c r="Q157" s="63">
        <v>2660000</v>
      </c>
      <c r="R157" s="63">
        <v>5</v>
      </c>
      <c r="S157" s="63">
        <v>475000</v>
      </c>
      <c r="T157" s="63">
        <v>70</v>
      </c>
      <c r="U157" s="63">
        <v>13300000</v>
      </c>
      <c r="V157" s="63">
        <v>27</v>
      </c>
      <c r="W157" s="63">
        <v>2565000</v>
      </c>
      <c r="X157">
        <v>1609</v>
      </c>
      <c r="Y157" s="63">
        <v>228285000</v>
      </c>
    </row>
    <row r="158" spans="1:25" x14ac:dyDescent="0.2">
      <c r="A158">
        <v>8110</v>
      </c>
      <c r="B158" s="91">
        <v>16303</v>
      </c>
      <c r="C158" s="26" t="s">
        <v>219</v>
      </c>
      <c r="D158" s="63">
        <v>23</v>
      </c>
      <c r="E158" s="63">
        <v>4370000</v>
      </c>
      <c r="F158" s="63">
        <v>31</v>
      </c>
      <c r="G158" s="63">
        <v>2945000</v>
      </c>
      <c r="H158" s="63">
        <v>135</v>
      </c>
      <c r="I158" s="63">
        <v>25650000</v>
      </c>
      <c r="J158" s="63">
        <v>227</v>
      </c>
      <c r="K158" s="63">
        <v>21565000</v>
      </c>
      <c r="L158" s="63">
        <v>48</v>
      </c>
      <c r="M158" s="63">
        <v>9120000</v>
      </c>
      <c r="N158" s="63">
        <v>56</v>
      </c>
      <c r="O158" s="63">
        <v>5320000</v>
      </c>
      <c r="P158" s="63">
        <v>0</v>
      </c>
      <c r="Q158" s="63">
        <v>0</v>
      </c>
      <c r="R158" s="63">
        <v>0</v>
      </c>
      <c r="S158" s="63">
        <v>0</v>
      </c>
      <c r="T158" s="63">
        <v>33</v>
      </c>
      <c r="U158" s="63">
        <v>6270000</v>
      </c>
      <c r="V158" s="63">
        <v>1</v>
      </c>
      <c r="W158" s="63">
        <v>95000</v>
      </c>
      <c r="X158">
        <v>554</v>
      </c>
      <c r="Y158" s="63">
        <v>75335000</v>
      </c>
    </row>
    <row r="159" spans="1:25" x14ac:dyDescent="0.2">
      <c r="A159">
        <v>8111</v>
      </c>
      <c r="B159" s="91">
        <v>16304</v>
      </c>
      <c r="C159" s="26" t="s">
        <v>220</v>
      </c>
      <c r="D159" s="63">
        <v>16</v>
      </c>
      <c r="E159" s="63">
        <v>3040000</v>
      </c>
      <c r="F159" s="63">
        <v>22</v>
      </c>
      <c r="G159" s="63">
        <v>2090000</v>
      </c>
      <c r="H159" s="63">
        <v>122</v>
      </c>
      <c r="I159" s="63">
        <v>23180000</v>
      </c>
      <c r="J159" s="63">
        <v>100</v>
      </c>
      <c r="K159" s="63">
        <v>9500000</v>
      </c>
      <c r="L159" s="63">
        <v>79</v>
      </c>
      <c r="M159" s="63">
        <v>15010000</v>
      </c>
      <c r="N159" s="63">
        <v>27</v>
      </c>
      <c r="O159" s="63">
        <v>2565000</v>
      </c>
      <c r="P159" s="63">
        <v>0</v>
      </c>
      <c r="Q159" s="63">
        <v>0</v>
      </c>
      <c r="R159" s="63">
        <v>0</v>
      </c>
      <c r="S159" s="63">
        <v>0</v>
      </c>
      <c r="T159" s="63">
        <v>0</v>
      </c>
      <c r="U159" s="63">
        <v>0</v>
      </c>
      <c r="V159" s="63">
        <v>0</v>
      </c>
      <c r="W159" s="63">
        <v>0</v>
      </c>
      <c r="X159">
        <v>366</v>
      </c>
      <c r="Y159" s="63">
        <v>55385000</v>
      </c>
    </row>
    <row r="160" spans="1:25" x14ac:dyDescent="0.2">
      <c r="A160">
        <v>8112</v>
      </c>
      <c r="B160" s="91">
        <v>16305</v>
      </c>
      <c r="C160" s="26" t="s">
        <v>221</v>
      </c>
      <c r="D160" s="63">
        <v>0</v>
      </c>
      <c r="E160" s="63">
        <v>0</v>
      </c>
      <c r="F160" s="63">
        <v>0</v>
      </c>
      <c r="G160" s="63">
        <v>0</v>
      </c>
      <c r="H160" s="63">
        <v>253</v>
      </c>
      <c r="I160" s="63">
        <v>48070000</v>
      </c>
      <c r="J160" s="63">
        <v>341</v>
      </c>
      <c r="K160" s="63">
        <v>32395000</v>
      </c>
      <c r="L160" s="63">
        <v>83</v>
      </c>
      <c r="M160" s="63">
        <v>15770000</v>
      </c>
      <c r="N160" s="63">
        <v>37</v>
      </c>
      <c r="O160" s="63">
        <v>3515000</v>
      </c>
      <c r="P160" s="63">
        <v>0</v>
      </c>
      <c r="Q160" s="63">
        <v>0</v>
      </c>
      <c r="R160" s="63">
        <v>0</v>
      </c>
      <c r="S160" s="63">
        <v>0</v>
      </c>
      <c r="T160" s="63">
        <v>24</v>
      </c>
      <c r="U160" s="63">
        <v>4560000</v>
      </c>
      <c r="V160" s="63">
        <v>0</v>
      </c>
      <c r="W160" s="63">
        <v>0</v>
      </c>
      <c r="X160">
        <v>738</v>
      </c>
      <c r="Y160" s="63">
        <v>104310000</v>
      </c>
    </row>
    <row r="161" spans="1:25" x14ac:dyDescent="0.2">
      <c r="A161">
        <v>8113</v>
      </c>
      <c r="B161" s="91">
        <v>16102</v>
      </c>
      <c r="C161" s="26" t="s">
        <v>222</v>
      </c>
      <c r="D161" s="63">
        <v>41</v>
      </c>
      <c r="E161" s="63">
        <v>7790000</v>
      </c>
      <c r="F161" s="63">
        <v>35</v>
      </c>
      <c r="G161" s="63">
        <v>3325000</v>
      </c>
      <c r="H161" s="63">
        <v>226</v>
      </c>
      <c r="I161" s="63">
        <v>42940000</v>
      </c>
      <c r="J161" s="63">
        <v>286</v>
      </c>
      <c r="K161" s="63">
        <v>27170000</v>
      </c>
      <c r="L161" s="63">
        <v>49</v>
      </c>
      <c r="M161" s="63">
        <v>9310000</v>
      </c>
      <c r="N161" s="63">
        <v>33</v>
      </c>
      <c r="O161" s="63">
        <v>3135000</v>
      </c>
      <c r="P161" s="63">
        <v>0</v>
      </c>
      <c r="Q161" s="63">
        <v>0</v>
      </c>
      <c r="R161" s="63">
        <v>0</v>
      </c>
      <c r="S161" s="63">
        <v>0</v>
      </c>
      <c r="T161" s="63">
        <v>39</v>
      </c>
      <c r="U161" s="63">
        <v>7410000</v>
      </c>
      <c r="V161" s="63">
        <v>11</v>
      </c>
      <c r="W161" s="63">
        <v>1045000</v>
      </c>
      <c r="X161">
        <v>720</v>
      </c>
      <c r="Y161" s="63">
        <v>102125000</v>
      </c>
    </row>
    <row r="162" spans="1:25" x14ac:dyDescent="0.2">
      <c r="A162">
        <v>8114</v>
      </c>
      <c r="B162" s="91">
        <v>16108</v>
      </c>
      <c r="C162" s="26" t="s">
        <v>223</v>
      </c>
      <c r="D162" s="63">
        <v>40</v>
      </c>
      <c r="E162" s="63">
        <v>7600000</v>
      </c>
      <c r="F162" s="63">
        <v>54</v>
      </c>
      <c r="G162" s="63">
        <v>5130000</v>
      </c>
      <c r="H162" s="63">
        <v>222</v>
      </c>
      <c r="I162" s="63">
        <v>42180000</v>
      </c>
      <c r="J162" s="63">
        <v>262</v>
      </c>
      <c r="K162" s="63">
        <v>24890000</v>
      </c>
      <c r="L162" s="63">
        <v>193</v>
      </c>
      <c r="M162" s="63">
        <v>36670000</v>
      </c>
      <c r="N162" s="63">
        <v>78</v>
      </c>
      <c r="O162" s="63">
        <v>7410000</v>
      </c>
      <c r="P162" s="63">
        <v>0</v>
      </c>
      <c r="Q162" s="63">
        <v>0</v>
      </c>
      <c r="R162" s="63">
        <v>0</v>
      </c>
      <c r="S162" s="63">
        <v>0</v>
      </c>
      <c r="T162" s="63">
        <v>0</v>
      </c>
      <c r="U162" s="63">
        <v>0</v>
      </c>
      <c r="V162" s="63">
        <v>0</v>
      </c>
      <c r="W162" s="63">
        <v>0</v>
      </c>
      <c r="X162">
        <v>849</v>
      </c>
      <c r="Y162" s="63">
        <v>123880000</v>
      </c>
    </row>
    <row r="163" spans="1:25" x14ac:dyDescent="0.2">
      <c r="A163">
        <v>8115</v>
      </c>
      <c r="B163" s="91">
        <v>16107</v>
      </c>
      <c r="C163" s="26" t="s">
        <v>224</v>
      </c>
      <c r="D163" s="63">
        <v>54</v>
      </c>
      <c r="E163" s="63">
        <v>10260000</v>
      </c>
      <c r="F163" s="63">
        <v>35</v>
      </c>
      <c r="G163" s="63">
        <v>3325000</v>
      </c>
      <c r="H163" s="63">
        <v>174</v>
      </c>
      <c r="I163" s="63">
        <v>33060000</v>
      </c>
      <c r="J163" s="63">
        <v>205</v>
      </c>
      <c r="K163" s="63">
        <v>19475000</v>
      </c>
      <c r="L163" s="63">
        <v>60</v>
      </c>
      <c r="M163" s="63">
        <v>11400000</v>
      </c>
      <c r="N163" s="63">
        <v>67</v>
      </c>
      <c r="O163" s="63">
        <v>6365000</v>
      </c>
      <c r="P163" s="63">
        <v>2</v>
      </c>
      <c r="Q163" s="63">
        <v>380000</v>
      </c>
      <c r="R163" s="63">
        <v>0</v>
      </c>
      <c r="S163" s="63">
        <v>0</v>
      </c>
      <c r="T163" s="63">
        <v>25</v>
      </c>
      <c r="U163" s="63">
        <v>4750000</v>
      </c>
      <c r="V163" s="63">
        <v>6</v>
      </c>
      <c r="W163" s="63">
        <v>570000</v>
      </c>
      <c r="X163">
        <v>628</v>
      </c>
      <c r="Y163" s="63">
        <v>89585000</v>
      </c>
    </row>
    <row r="164" spans="1:25" x14ac:dyDescent="0.2">
      <c r="A164">
        <v>8116</v>
      </c>
      <c r="B164" s="91">
        <v>16109</v>
      </c>
      <c r="C164" s="26" t="s">
        <v>225</v>
      </c>
      <c r="D164" s="63">
        <v>0</v>
      </c>
      <c r="E164" s="63">
        <v>0</v>
      </c>
      <c r="F164" s="63">
        <v>0</v>
      </c>
      <c r="G164" s="63">
        <v>0</v>
      </c>
      <c r="H164" s="63">
        <v>177</v>
      </c>
      <c r="I164" s="63">
        <v>33630000</v>
      </c>
      <c r="J164" s="63">
        <v>222</v>
      </c>
      <c r="K164" s="63">
        <v>21090000</v>
      </c>
      <c r="L164" s="63">
        <v>52</v>
      </c>
      <c r="M164" s="63">
        <v>9880000</v>
      </c>
      <c r="N164" s="63">
        <v>22</v>
      </c>
      <c r="O164" s="63">
        <v>2090000</v>
      </c>
      <c r="P164" s="63">
        <v>8</v>
      </c>
      <c r="Q164" s="63">
        <v>1520000</v>
      </c>
      <c r="R164" s="63">
        <v>3</v>
      </c>
      <c r="S164" s="63">
        <v>285000</v>
      </c>
      <c r="T164" s="63">
        <v>40</v>
      </c>
      <c r="U164" s="63">
        <v>7600000</v>
      </c>
      <c r="V164" s="63">
        <v>2</v>
      </c>
      <c r="W164" s="63">
        <v>190000</v>
      </c>
      <c r="X164">
        <v>526</v>
      </c>
      <c r="Y164" s="63">
        <v>76285000</v>
      </c>
    </row>
    <row r="165" spans="1:25" x14ac:dyDescent="0.2">
      <c r="A165">
        <v>8117</v>
      </c>
      <c r="B165" s="91">
        <v>16105</v>
      </c>
      <c r="C165" s="26" t="s">
        <v>226</v>
      </c>
      <c r="D165" s="63">
        <v>39</v>
      </c>
      <c r="E165" s="63">
        <v>7410000</v>
      </c>
      <c r="F165" s="63">
        <v>20</v>
      </c>
      <c r="G165" s="63">
        <v>1900000</v>
      </c>
      <c r="H165" s="63">
        <v>175</v>
      </c>
      <c r="I165" s="63">
        <v>33250000</v>
      </c>
      <c r="J165" s="63">
        <v>152</v>
      </c>
      <c r="K165" s="63">
        <v>14440000</v>
      </c>
      <c r="L165" s="63">
        <v>106</v>
      </c>
      <c r="M165" s="63">
        <v>20140000</v>
      </c>
      <c r="N165" s="63">
        <v>50</v>
      </c>
      <c r="O165" s="63">
        <v>4750000</v>
      </c>
      <c r="P165" s="63">
        <v>0</v>
      </c>
      <c r="Q165" s="63">
        <v>0</v>
      </c>
      <c r="R165" s="63">
        <v>0</v>
      </c>
      <c r="S165" s="63">
        <v>0</v>
      </c>
      <c r="T165" s="63">
        <v>4</v>
      </c>
      <c r="U165" s="63">
        <v>760000</v>
      </c>
      <c r="V165" s="63">
        <v>3</v>
      </c>
      <c r="W165" s="63">
        <v>285000</v>
      </c>
      <c r="X165">
        <v>549</v>
      </c>
      <c r="Y165" s="63">
        <v>82935000</v>
      </c>
    </row>
    <row r="166" spans="1:25" x14ac:dyDescent="0.2">
      <c r="A166">
        <v>8118</v>
      </c>
      <c r="B166" s="91">
        <v>16104</v>
      </c>
      <c r="C166" s="26" t="s">
        <v>227</v>
      </c>
      <c r="D166" s="63">
        <v>0</v>
      </c>
      <c r="E166" s="63">
        <v>0</v>
      </c>
      <c r="F166" s="63">
        <v>0</v>
      </c>
      <c r="G166" s="63">
        <v>0</v>
      </c>
      <c r="H166" s="63">
        <v>257</v>
      </c>
      <c r="I166" s="63">
        <v>48830000</v>
      </c>
      <c r="J166" s="63">
        <v>292</v>
      </c>
      <c r="K166" s="63">
        <v>27740000</v>
      </c>
      <c r="L166" s="63">
        <v>0</v>
      </c>
      <c r="M166" s="63">
        <v>0</v>
      </c>
      <c r="N166" s="63">
        <v>0</v>
      </c>
      <c r="O166" s="63">
        <v>0</v>
      </c>
      <c r="P166" s="63">
        <v>0</v>
      </c>
      <c r="Q166" s="63">
        <v>0</v>
      </c>
      <c r="R166" s="63">
        <v>0</v>
      </c>
      <c r="S166" s="63">
        <v>0</v>
      </c>
      <c r="T166" s="63">
        <v>0</v>
      </c>
      <c r="U166" s="63">
        <v>0</v>
      </c>
      <c r="V166" s="63">
        <v>0</v>
      </c>
      <c r="W166" s="63">
        <v>0</v>
      </c>
      <c r="X166">
        <v>549</v>
      </c>
      <c r="Y166" s="63">
        <v>76570000</v>
      </c>
    </row>
    <row r="167" spans="1:25" x14ac:dyDescent="0.2">
      <c r="A167">
        <v>8119</v>
      </c>
      <c r="B167" s="91">
        <v>16206</v>
      </c>
      <c r="C167" s="26" t="s">
        <v>228</v>
      </c>
      <c r="D167" s="63">
        <v>12</v>
      </c>
      <c r="E167" s="63">
        <v>2280000</v>
      </c>
      <c r="F167" s="63">
        <v>29</v>
      </c>
      <c r="G167" s="63">
        <v>2755000</v>
      </c>
      <c r="H167" s="63">
        <v>99</v>
      </c>
      <c r="I167" s="63">
        <v>18810000</v>
      </c>
      <c r="J167" s="63">
        <v>111</v>
      </c>
      <c r="K167" s="63">
        <v>10545000</v>
      </c>
      <c r="L167" s="63">
        <v>32</v>
      </c>
      <c r="M167" s="63">
        <v>6080000</v>
      </c>
      <c r="N167" s="63">
        <v>28</v>
      </c>
      <c r="O167" s="63">
        <v>2660000</v>
      </c>
      <c r="P167" s="63">
        <v>5</v>
      </c>
      <c r="Q167" s="63">
        <v>950000</v>
      </c>
      <c r="R167" s="63">
        <v>0</v>
      </c>
      <c r="S167" s="63">
        <v>0</v>
      </c>
      <c r="T167" s="63">
        <v>4</v>
      </c>
      <c r="U167" s="63">
        <v>760000</v>
      </c>
      <c r="V167" s="63">
        <v>1</v>
      </c>
      <c r="W167" s="63">
        <v>95000</v>
      </c>
      <c r="X167">
        <v>321</v>
      </c>
      <c r="Y167" s="63">
        <v>44935000</v>
      </c>
    </row>
    <row r="168" spans="1:25" x14ac:dyDescent="0.2">
      <c r="A168">
        <v>8120</v>
      </c>
      <c r="B168" s="91">
        <v>16203</v>
      </c>
      <c r="C168" s="26" t="s">
        <v>229</v>
      </c>
      <c r="D168" s="63">
        <v>49</v>
      </c>
      <c r="E168" s="63">
        <v>9310000</v>
      </c>
      <c r="F168" s="63">
        <v>31</v>
      </c>
      <c r="G168" s="63">
        <v>2945000</v>
      </c>
      <c r="H168" s="63">
        <v>274</v>
      </c>
      <c r="I168" s="63">
        <v>52060000</v>
      </c>
      <c r="J168" s="63">
        <v>336</v>
      </c>
      <c r="K168" s="63">
        <v>31920000</v>
      </c>
      <c r="L168" s="63">
        <v>28</v>
      </c>
      <c r="M168" s="63">
        <v>5320000</v>
      </c>
      <c r="N168" s="63">
        <v>18</v>
      </c>
      <c r="O168" s="63">
        <v>1710000</v>
      </c>
      <c r="P168" s="63">
        <v>6</v>
      </c>
      <c r="Q168" s="63">
        <v>1140000</v>
      </c>
      <c r="R168" s="63">
        <v>0</v>
      </c>
      <c r="S168" s="63">
        <v>0</v>
      </c>
      <c r="T168" s="63">
        <v>0</v>
      </c>
      <c r="U168" s="63">
        <v>0</v>
      </c>
      <c r="V168" s="63">
        <v>0</v>
      </c>
      <c r="W168" s="63">
        <v>0</v>
      </c>
      <c r="X168">
        <v>742</v>
      </c>
      <c r="Y168" s="63">
        <v>104405000</v>
      </c>
    </row>
    <row r="169" spans="1:25" x14ac:dyDescent="0.2">
      <c r="A169">
        <v>8121</v>
      </c>
      <c r="B169" s="91">
        <v>16103</v>
      </c>
      <c r="C169" s="26" t="s">
        <v>230</v>
      </c>
      <c r="D169" s="63">
        <v>0</v>
      </c>
      <c r="E169" s="63">
        <v>0</v>
      </c>
      <c r="F169" s="63">
        <v>0</v>
      </c>
      <c r="G169" s="63">
        <v>0</v>
      </c>
      <c r="H169" s="63">
        <v>109</v>
      </c>
      <c r="I169" s="63">
        <v>20710000</v>
      </c>
      <c r="J169" s="63">
        <v>144</v>
      </c>
      <c r="K169" s="63">
        <v>13680000</v>
      </c>
      <c r="L169" s="63">
        <v>104</v>
      </c>
      <c r="M169" s="63">
        <v>19760000</v>
      </c>
      <c r="N169" s="63">
        <v>79</v>
      </c>
      <c r="O169" s="63">
        <v>7505000</v>
      </c>
      <c r="P169" s="63">
        <v>0</v>
      </c>
      <c r="Q169" s="63">
        <v>0</v>
      </c>
      <c r="R169" s="63">
        <v>0</v>
      </c>
      <c r="S169" s="63">
        <v>0</v>
      </c>
      <c r="T169" s="63">
        <v>57</v>
      </c>
      <c r="U169" s="63">
        <v>10830000</v>
      </c>
      <c r="V169" s="63">
        <v>21</v>
      </c>
      <c r="W169" s="63">
        <v>1995000</v>
      </c>
      <c r="X169">
        <v>514</v>
      </c>
      <c r="Y169" s="63">
        <v>74480000</v>
      </c>
    </row>
    <row r="170" spans="1:25" x14ac:dyDescent="0.2">
      <c r="A170">
        <v>8201</v>
      </c>
      <c r="B170" s="91">
        <v>8101</v>
      </c>
      <c r="C170" s="26" t="s">
        <v>231</v>
      </c>
      <c r="D170" s="63">
        <v>288</v>
      </c>
      <c r="E170" s="63">
        <v>54720000</v>
      </c>
      <c r="F170" s="63">
        <v>233</v>
      </c>
      <c r="G170" s="63">
        <v>22135000</v>
      </c>
      <c r="H170" s="63">
        <v>0</v>
      </c>
      <c r="I170" s="63">
        <v>0</v>
      </c>
      <c r="J170" s="63">
        <v>0</v>
      </c>
      <c r="K170" s="63">
        <v>0</v>
      </c>
      <c r="L170" s="63">
        <v>662</v>
      </c>
      <c r="M170" s="63">
        <v>125780000</v>
      </c>
      <c r="N170" s="63">
        <v>329</v>
      </c>
      <c r="O170" s="63">
        <v>31255000</v>
      </c>
      <c r="P170" s="63">
        <v>112</v>
      </c>
      <c r="Q170" s="63">
        <v>21280000</v>
      </c>
      <c r="R170" s="63">
        <v>18</v>
      </c>
      <c r="S170" s="63">
        <v>1710000</v>
      </c>
      <c r="T170" s="63">
        <v>0</v>
      </c>
      <c r="U170" s="63">
        <v>0</v>
      </c>
      <c r="V170" s="63">
        <v>0</v>
      </c>
      <c r="W170" s="63">
        <v>0</v>
      </c>
      <c r="X170">
        <v>1642</v>
      </c>
      <c r="Y170" s="63">
        <v>256880000</v>
      </c>
    </row>
    <row r="171" spans="1:25" x14ac:dyDescent="0.2">
      <c r="A171">
        <v>8202</v>
      </c>
      <c r="B171" s="91">
        <v>8107</v>
      </c>
      <c r="C171" s="26" t="s">
        <v>232</v>
      </c>
      <c r="D171" s="63">
        <v>0</v>
      </c>
      <c r="E171" s="63">
        <v>0</v>
      </c>
      <c r="F171" s="63">
        <v>0</v>
      </c>
      <c r="G171" s="63">
        <v>0</v>
      </c>
      <c r="H171" s="63">
        <v>258</v>
      </c>
      <c r="I171" s="63">
        <v>49020000</v>
      </c>
      <c r="J171" s="63">
        <v>450</v>
      </c>
      <c r="K171" s="63">
        <v>42750000</v>
      </c>
      <c r="L171" s="63">
        <v>115</v>
      </c>
      <c r="M171" s="63">
        <v>21850000</v>
      </c>
      <c r="N171" s="63">
        <v>77</v>
      </c>
      <c r="O171" s="63">
        <v>7315000</v>
      </c>
      <c r="P171" s="63">
        <v>0</v>
      </c>
      <c r="Q171" s="63">
        <v>0</v>
      </c>
      <c r="R171" s="63">
        <v>0</v>
      </c>
      <c r="S171" s="63">
        <v>0</v>
      </c>
      <c r="T171" s="63">
        <v>41</v>
      </c>
      <c r="U171" s="63">
        <v>7790000</v>
      </c>
      <c r="V171" s="63">
        <v>15</v>
      </c>
      <c r="W171" s="63">
        <v>1425000</v>
      </c>
      <c r="X171">
        <v>956</v>
      </c>
      <c r="Y171" s="63">
        <v>130150000</v>
      </c>
    </row>
    <row r="172" spans="1:25" x14ac:dyDescent="0.2">
      <c r="A172">
        <v>8203</v>
      </c>
      <c r="B172" s="91">
        <v>8105</v>
      </c>
      <c r="C172" s="26" t="s">
        <v>233</v>
      </c>
      <c r="D172" s="63">
        <v>38</v>
      </c>
      <c r="E172" s="63">
        <v>7220000</v>
      </c>
      <c r="F172" s="63">
        <v>52</v>
      </c>
      <c r="G172" s="63">
        <v>4940000</v>
      </c>
      <c r="H172" s="63">
        <v>0</v>
      </c>
      <c r="I172" s="63">
        <v>0</v>
      </c>
      <c r="J172" s="63">
        <v>0</v>
      </c>
      <c r="K172" s="63">
        <v>0</v>
      </c>
      <c r="L172" s="63">
        <v>199</v>
      </c>
      <c r="M172" s="63">
        <v>37810000</v>
      </c>
      <c r="N172" s="63">
        <v>63</v>
      </c>
      <c r="O172" s="63">
        <v>5985000</v>
      </c>
      <c r="P172" s="63">
        <v>7</v>
      </c>
      <c r="Q172" s="63">
        <v>1330000</v>
      </c>
      <c r="R172" s="63">
        <v>2</v>
      </c>
      <c r="S172" s="63">
        <v>190000</v>
      </c>
      <c r="T172" s="63">
        <v>0</v>
      </c>
      <c r="U172" s="63">
        <v>0</v>
      </c>
      <c r="V172" s="63">
        <v>0</v>
      </c>
      <c r="W172" s="63">
        <v>0</v>
      </c>
      <c r="X172">
        <v>361</v>
      </c>
      <c r="Y172" s="63">
        <v>57475000</v>
      </c>
    </row>
    <row r="173" spans="1:25" x14ac:dyDescent="0.2">
      <c r="A173">
        <v>8204</v>
      </c>
      <c r="B173" s="91">
        <v>8104</v>
      </c>
      <c r="C173" s="26" t="s">
        <v>234</v>
      </c>
      <c r="D173" s="63">
        <v>0</v>
      </c>
      <c r="E173" s="63">
        <v>0</v>
      </c>
      <c r="F173" s="63">
        <v>0</v>
      </c>
      <c r="G173" s="63">
        <v>0</v>
      </c>
      <c r="H173" s="63">
        <v>0</v>
      </c>
      <c r="I173" s="63">
        <v>0</v>
      </c>
      <c r="J173" s="63">
        <v>0</v>
      </c>
      <c r="K173" s="63">
        <v>0</v>
      </c>
      <c r="L173" s="63">
        <v>18</v>
      </c>
      <c r="M173" s="63">
        <v>3420000</v>
      </c>
      <c r="N173" s="63">
        <v>18</v>
      </c>
      <c r="O173" s="63">
        <v>1710000</v>
      </c>
      <c r="P173" s="63">
        <v>0</v>
      </c>
      <c r="Q173" s="63">
        <v>0</v>
      </c>
      <c r="R173" s="63">
        <v>0</v>
      </c>
      <c r="S173" s="63">
        <v>0</v>
      </c>
      <c r="T173" s="63">
        <v>0</v>
      </c>
      <c r="U173" s="63">
        <v>0</v>
      </c>
      <c r="V173" s="63">
        <v>0</v>
      </c>
      <c r="W173" s="63">
        <v>0</v>
      </c>
      <c r="X173">
        <v>36</v>
      </c>
      <c r="Y173" s="63">
        <v>5130000</v>
      </c>
    </row>
    <row r="174" spans="1:25" x14ac:dyDescent="0.2">
      <c r="A174">
        <v>8205</v>
      </c>
      <c r="B174" s="91">
        <v>8111</v>
      </c>
      <c r="C174" s="26" t="s">
        <v>235</v>
      </c>
      <c r="D174" s="63">
        <v>120</v>
      </c>
      <c r="E174" s="63">
        <v>22800000</v>
      </c>
      <c r="F174" s="63">
        <v>93</v>
      </c>
      <c r="G174" s="63">
        <v>8835000</v>
      </c>
      <c r="H174" s="63">
        <v>643</v>
      </c>
      <c r="I174" s="63">
        <v>122170000</v>
      </c>
      <c r="J174" s="63">
        <v>923</v>
      </c>
      <c r="K174" s="63">
        <v>87685000</v>
      </c>
      <c r="L174" s="63">
        <v>336</v>
      </c>
      <c r="M174" s="63">
        <v>63840000</v>
      </c>
      <c r="N174" s="63">
        <v>190</v>
      </c>
      <c r="O174" s="63">
        <v>18050000</v>
      </c>
      <c r="P174" s="63">
        <v>0</v>
      </c>
      <c r="Q174" s="63">
        <v>0</v>
      </c>
      <c r="R174" s="63">
        <v>0</v>
      </c>
      <c r="S174" s="63">
        <v>0</v>
      </c>
      <c r="T174" s="63">
        <v>52</v>
      </c>
      <c r="U174" s="63">
        <v>9880000</v>
      </c>
      <c r="V174" s="63">
        <v>12</v>
      </c>
      <c r="W174" s="63">
        <v>1140000</v>
      </c>
      <c r="X174">
        <v>2369</v>
      </c>
      <c r="Y174" s="63">
        <v>334400000</v>
      </c>
    </row>
    <row r="175" spans="1:25" x14ac:dyDescent="0.2">
      <c r="A175">
        <v>8206</v>
      </c>
      <c r="B175" s="91">
        <v>8110</v>
      </c>
      <c r="C175" s="26" t="s">
        <v>236</v>
      </c>
      <c r="D175" s="63">
        <v>233</v>
      </c>
      <c r="E175" s="63">
        <v>44270000</v>
      </c>
      <c r="F175" s="63">
        <v>137</v>
      </c>
      <c r="G175" s="63">
        <v>13015000</v>
      </c>
      <c r="H175" s="63">
        <v>889</v>
      </c>
      <c r="I175" s="63">
        <v>168910000</v>
      </c>
      <c r="J175" s="63">
        <v>1187</v>
      </c>
      <c r="K175" s="63">
        <v>112765000</v>
      </c>
      <c r="L175" s="63">
        <v>378</v>
      </c>
      <c r="M175" s="63">
        <v>71820000</v>
      </c>
      <c r="N175" s="63">
        <v>348</v>
      </c>
      <c r="O175" s="63">
        <v>33060000</v>
      </c>
      <c r="P175" s="63">
        <v>46</v>
      </c>
      <c r="Q175" s="63">
        <v>8740000</v>
      </c>
      <c r="R175" s="63">
        <v>8</v>
      </c>
      <c r="S175" s="63">
        <v>760000</v>
      </c>
      <c r="T175" s="63">
        <v>100</v>
      </c>
      <c r="U175" s="63">
        <v>19000000</v>
      </c>
      <c r="V175" s="63">
        <v>35</v>
      </c>
      <c r="W175" s="63">
        <v>3325000</v>
      </c>
      <c r="X175">
        <v>3361</v>
      </c>
      <c r="Y175" s="63">
        <v>475665000</v>
      </c>
    </row>
    <row r="176" spans="1:25" x14ac:dyDescent="0.2">
      <c r="A176">
        <v>8207</v>
      </c>
      <c r="B176" s="91">
        <v>8102</v>
      </c>
      <c r="C176" s="26" t="s">
        <v>237</v>
      </c>
      <c r="D176" s="63">
        <v>179</v>
      </c>
      <c r="E176" s="63">
        <v>34010000</v>
      </c>
      <c r="F176" s="63">
        <v>106</v>
      </c>
      <c r="G176" s="63">
        <v>10070000</v>
      </c>
      <c r="H176" s="63">
        <v>843</v>
      </c>
      <c r="I176" s="63">
        <v>160170000</v>
      </c>
      <c r="J176" s="63">
        <v>1010</v>
      </c>
      <c r="K176" s="63">
        <v>95950000</v>
      </c>
      <c r="L176" s="63">
        <v>347</v>
      </c>
      <c r="M176" s="63">
        <v>65930000</v>
      </c>
      <c r="N176" s="63">
        <v>263</v>
      </c>
      <c r="O176" s="63">
        <v>24985000</v>
      </c>
      <c r="P176" s="63">
        <v>19</v>
      </c>
      <c r="Q176" s="63">
        <v>3610000</v>
      </c>
      <c r="R176" s="63">
        <v>1</v>
      </c>
      <c r="S176" s="63">
        <v>95000</v>
      </c>
      <c r="T176" s="63">
        <v>101</v>
      </c>
      <c r="U176" s="63">
        <v>19190000</v>
      </c>
      <c r="V176" s="63">
        <v>45</v>
      </c>
      <c r="W176" s="63">
        <v>4275000</v>
      </c>
      <c r="X176">
        <v>2914</v>
      </c>
      <c r="Y176" s="63">
        <v>418285000</v>
      </c>
    </row>
    <row r="177" spans="1:25" x14ac:dyDescent="0.2">
      <c r="A177">
        <v>8208</v>
      </c>
      <c r="B177" s="91">
        <v>8106</v>
      </c>
      <c r="C177" s="26" t="s">
        <v>238</v>
      </c>
      <c r="D177" s="63">
        <v>99</v>
      </c>
      <c r="E177" s="63">
        <v>18810000</v>
      </c>
      <c r="F177" s="63">
        <v>86</v>
      </c>
      <c r="G177" s="63">
        <v>8170000</v>
      </c>
      <c r="H177" s="63">
        <v>555</v>
      </c>
      <c r="I177" s="63">
        <v>105450000</v>
      </c>
      <c r="J177" s="63">
        <v>643</v>
      </c>
      <c r="K177" s="63">
        <v>61085000</v>
      </c>
      <c r="L177" s="63">
        <v>170</v>
      </c>
      <c r="M177" s="63">
        <v>32300000</v>
      </c>
      <c r="N177" s="63">
        <v>113</v>
      </c>
      <c r="O177" s="63">
        <v>10735000</v>
      </c>
      <c r="P177" s="63">
        <v>0</v>
      </c>
      <c r="Q177" s="63">
        <v>0</v>
      </c>
      <c r="R177" s="63">
        <v>0</v>
      </c>
      <c r="S177" s="63">
        <v>0</v>
      </c>
      <c r="T177" s="63">
        <v>46</v>
      </c>
      <c r="U177" s="63">
        <v>8740000</v>
      </c>
      <c r="V177" s="63">
        <v>0</v>
      </c>
      <c r="W177" s="63">
        <v>0</v>
      </c>
      <c r="X177">
        <v>1712</v>
      </c>
      <c r="Y177" s="63">
        <v>245290000</v>
      </c>
    </row>
    <row r="178" spans="1:25" x14ac:dyDescent="0.2">
      <c r="A178">
        <v>8209</v>
      </c>
      <c r="B178" s="91">
        <v>8109</v>
      </c>
      <c r="C178" s="26" t="s">
        <v>239</v>
      </c>
      <c r="D178" s="63">
        <v>0</v>
      </c>
      <c r="E178" s="63">
        <v>0</v>
      </c>
      <c r="F178" s="63">
        <v>0</v>
      </c>
      <c r="G178" s="63">
        <v>0</v>
      </c>
      <c r="H178" s="63">
        <v>156</v>
      </c>
      <c r="I178" s="63">
        <v>29640000</v>
      </c>
      <c r="J178" s="63">
        <v>151</v>
      </c>
      <c r="K178" s="63">
        <v>14345000</v>
      </c>
      <c r="L178" s="63">
        <v>19</v>
      </c>
      <c r="M178" s="63">
        <v>3610000</v>
      </c>
      <c r="N178" s="63">
        <v>19</v>
      </c>
      <c r="O178" s="63">
        <v>1805000</v>
      </c>
      <c r="P178" s="63">
        <v>14</v>
      </c>
      <c r="Q178" s="63">
        <v>2660000</v>
      </c>
      <c r="R178" s="63">
        <v>0</v>
      </c>
      <c r="S178" s="63">
        <v>0</v>
      </c>
      <c r="T178" s="63">
        <v>12</v>
      </c>
      <c r="U178" s="63">
        <v>2280000</v>
      </c>
      <c r="V178" s="63">
        <v>4</v>
      </c>
      <c r="W178" s="63">
        <v>380000</v>
      </c>
      <c r="X178">
        <v>375</v>
      </c>
      <c r="Y178" s="63">
        <v>54720000</v>
      </c>
    </row>
    <row r="179" spans="1:25" x14ac:dyDescent="0.2">
      <c r="A179">
        <v>8210</v>
      </c>
      <c r="B179" s="91">
        <v>8108</v>
      </c>
      <c r="C179" s="26" t="s">
        <v>240</v>
      </c>
      <c r="D179" s="63">
        <v>92</v>
      </c>
      <c r="E179" s="63">
        <v>17480000</v>
      </c>
      <c r="F179" s="63">
        <v>126</v>
      </c>
      <c r="G179" s="63">
        <v>11970000</v>
      </c>
      <c r="H179" s="63">
        <v>366</v>
      </c>
      <c r="I179" s="63">
        <v>69540000</v>
      </c>
      <c r="J179" s="63">
        <v>445</v>
      </c>
      <c r="K179" s="63">
        <v>42275000</v>
      </c>
      <c r="L179" s="63">
        <v>471</v>
      </c>
      <c r="M179" s="63">
        <v>89490000</v>
      </c>
      <c r="N179" s="63">
        <v>316</v>
      </c>
      <c r="O179" s="63">
        <v>30020000</v>
      </c>
      <c r="P179" s="63">
        <v>0</v>
      </c>
      <c r="Q179" s="63">
        <v>0</v>
      </c>
      <c r="R179" s="63">
        <v>0</v>
      </c>
      <c r="S179" s="63">
        <v>0</v>
      </c>
      <c r="T179" s="63">
        <v>100</v>
      </c>
      <c r="U179" s="63">
        <v>19000000</v>
      </c>
      <c r="V179" s="63">
        <v>35</v>
      </c>
      <c r="W179" s="63">
        <v>3325000</v>
      </c>
      <c r="X179">
        <v>1951</v>
      </c>
      <c r="Y179" s="63">
        <v>283100000</v>
      </c>
    </row>
    <row r="180" spans="1:25" x14ac:dyDescent="0.2">
      <c r="A180">
        <v>8211</v>
      </c>
      <c r="B180" s="91">
        <v>8103</v>
      </c>
      <c r="C180" s="26" t="s">
        <v>241</v>
      </c>
      <c r="D180" s="63">
        <v>0</v>
      </c>
      <c r="E180" s="63">
        <v>0</v>
      </c>
      <c r="F180" s="63">
        <v>0</v>
      </c>
      <c r="G180" s="63">
        <v>0</v>
      </c>
      <c r="H180" s="63">
        <v>0</v>
      </c>
      <c r="I180" s="63">
        <v>0</v>
      </c>
      <c r="J180" s="63">
        <v>0</v>
      </c>
      <c r="K180" s="63">
        <v>0</v>
      </c>
      <c r="L180" s="63">
        <v>343</v>
      </c>
      <c r="M180" s="63">
        <v>65170000</v>
      </c>
      <c r="N180" s="63">
        <v>205</v>
      </c>
      <c r="O180" s="63">
        <v>19475000</v>
      </c>
      <c r="P180" s="63">
        <v>32</v>
      </c>
      <c r="Q180" s="63">
        <v>6080000</v>
      </c>
      <c r="R180" s="63">
        <v>0</v>
      </c>
      <c r="S180" s="63">
        <v>0</v>
      </c>
      <c r="T180" s="63">
        <v>0</v>
      </c>
      <c r="U180" s="63">
        <v>0</v>
      </c>
      <c r="V180" s="63">
        <v>0</v>
      </c>
      <c r="W180" s="63">
        <v>0</v>
      </c>
      <c r="X180">
        <v>580</v>
      </c>
      <c r="Y180" s="63">
        <v>90725000</v>
      </c>
    </row>
    <row r="181" spans="1:25" x14ac:dyDescent="0.2">
      <c r="A181">
        <v>8212</v>
      </c>
      <c r="B181" s="91">
        <v>8112</v>
      </c>
      <c r="C181" s="26" t="s">
        <v>242</v>
      </c>
      <c r="D181" s="63">
        <v>100</v>
      </c>
      <c r="E181" s="63">
        <v>19000000</v>
      </c>
      <c r="F181" s="63">
        <v>66</v>
      </c>
      <c r="G181" s="63">
        <v>6270000</v>
      </c>
      <c r="H181" s="63">
        <v>463</v>
      </c>
      <c r="I181" s="63">
        <v>87970000</v>
      </c>
      <c r="J181" s="63">
        <v>461</v>
      </c>
      <c r="K181" s="63">
        <v>43795000</v>
      </c>
      <c r="L181" s="63">
        <v>292</v>
      </c>
      <c r="M181" s="63">
        <v>55480000</v>
      </c>
      <c r="N181" s="63">
        <v>237</v>
      </c>
      <c r="O181" s="63">
        <v>22515000</v>
      </c>
      <c r="P181" s="63">
        <v>0</v>
      </c>
      <c r="Q181" s="63">
        <v>0</v>
      </c>
      <c r="R181" s="63">
        <v>0</v>
      </c>
      <c r="S181" s="63">
        <v>0</v>
      </c>
      <c r="T181" s="63">
        <v>0</v>
      </c>
      <c r="U181" s="63">
        <v>0</v>
      </c>
      <c r="V181" s="63">
        <v>0</v>
      </c>
      <c r="W181" s="63">
        <v>0</v>
      </c>
      <c r="X181">
        <v>1619</v>
      </c>
      <c r="Y181" s="63">
        <v>235030000</v>
      </c>
    </row>
    <row r="182" spans="1:25" x14ac:dyDescent="0.2">
      <c r="A182">
        <v>8301</v>
      </c>
      <c r="B182" s="91">
        <v>8202</v>
      </c>
      <c r="C182" s="26" t="s">
        <v>243</v>
      </c>
      <c r="D182" s="63">
        <v>80</v>
      </c>
      <c r="E182" s="63">
        <v>15200000</v>
      </c>
      <c r="F182" s="63">
        <v>83</v>
      </c>
      <c r="G182" s="63">
        <v>7885000</v>
      </c>
      <c r="H182" s="63">
        <v>378</v>
      </c>
      <c r="I182" s="63">
        <v>71820000</v>
      </c>
      <c r="J182" s="63">
        <v>491</v>
      </c>
      <c r="K182" s="63">
        <v>46645000</v>
      </c>
      <c r="L182" s="63">
        <v>103</v>
      </c>
      <c r="M182" s="63">
        <v>19570000</v>
      </c>
      <c r="N182" s="63">
        <v>93</v>
      </c>
      <c r="O182" s="63">
        <v>8835000</v>
      </c>
      <c r="P182" s="63">
        <v>3</v>
      </c>
      <c r="Q182" s="63">
        <v>570000</v>
      </c>
      <c r="R182" s="63">
        <v>0</v>
      </c>
      <c r="S182" s="63">
        <v>0</v>
      </c>
      <c r="T182" s="63">
        <v>129</v>
      </c>
      <c r="U182" s="63">
        <v>24510000</v>
      </c>
      <c r="V182" s="63">
        <v>37</v>
      </c>
      <c r="W182" s="63">
        <v>3515000</v>
      </c>
      <c r="X182">
        <v>1397</v>
      </c>
      <c r="Y182" s="63">
        <v>198550000</v>
      </c>
    </row>
    <row r="183" spans="1:25" x14ac:dyDescent="0.2">
      <c r="A183">
        <v>8302</v>
      </c>
      <c r="B183" s="91">
        <v>8205</v>
      </c>
      <c r="C183" s="26" t="s">
        <v>244</v>
      </c>
      <c r="D183" s="63">
        <v>0</v>
      </c>
      <c r="E183" s="63">
        <v>0</v>
      </c>
      <c r="F183" s="63">
        <v>0</v>
      </c>
      <c r="G183" s="63">
        <v>0</v>
      </c>
      <c r="H183" s="63">
        <v>460</v>
      </c>
      <c r="I183" s="63">
        <v>87400000</v>
      </c>
      <c r="J183" s="63">
        <v>519</v>
      </c>
      <c r="K183" s="63">
        <v>49305000</v>
      </c>
      <c r="L183" s="63">
        <v>69</v>
      </c>
      <c r="M183" s="63">
        <v>13110000</v>
      </c>
      <c r="N183" s="63">
        <v>45</v>
      </c>
      <c r="O183" s="63">
        <v>4275000</v>
      </c>
      <c r="P183" s="63">
        <v>0</v>
      </c>
      <c r="Q183" s="63">
        <v>0</v>
      </c>
      <c r="R183" s="63">
        <v>0</v>
      </c>
      <c r="S183" s="63">
        <v>0</v>
      </c>
      <c r="T183" s="63">
        <v>11</v>
      </c>
      <c r="U183" s="63">
        <v>2090000</v>
      </c>
      <c r="V183" s="63">
        <v>2</v>
      </c>
      <c r="W183" s="63">
        <v>190000</v>
      </c>
      <c r="X183">
        <v>1106</v>
      </c>
      <c r="Y183" s="63">
        <v>156370000</v>
      </c>
    </row>
    <row r="184" spans="1:25" x14ac:dyDescent="0.2">
      <c r="A184">
        <v>8303</v>
      </c>
      <c r="B184" s="91">
        <v>8201</v>
      </c>
      <c r="C184" s="26" t="s">
        <v>245</v>
      </c>
      <c r="D184" s="63">
        <v>41</v>
      </c>
      <c r="E184" s="63">
        <v>7790000</v>
      </c>
      <c r="F184" s="63">
        <v>31</v>
      </c>
      <c r="G184" s="63">
        <v>2945000</v>
      </c>
      <c r="H184" s="63">
        <v>382</v>
      </c>
      <c r="I184" s="63">
        <v>72580000</v>
      </c>
      <c r="J184" s="63">
        <v>548</v>
      </c>
      <c r="K184" s="63">
        <v>52060000</v>
      </c>
      <c r="L184" s="63">
        <v>59</v>
      </c>
      <c r="M184" s="63">
        <v>11210000</v>
      </c>
      <c r="N184" s="63">
        <v>39</v>
      </c>
      <c r="O184" s="63">
        <v>3705000</v>
      </c>
      <c r="P184" s="63">
        <v>0</v>
      </c>
      <c r="Q184" s="63">
        <v>0</v>
      </c>
      <c r="R184" s="63">
        <v>0</v>
      </c>
      <c r="S184" s="63">
        <v>0</v>
      </c>
      <c r="T184" s="63">
        <v>41</v>
      </c>
      <c r="U184" s="63">
        <v>7790000</v>
      </c>
      <c r="V184" s="63">
        <v>10</v>
      </c>
      <c r="W184" s="63">
        <v>950000</v>
      </c>
      <c r="X184">
        <v>1151</v>
      </c>
      <c r="Y184" s="63">
        <v>159030000</v>
      </c>
    </row>
    <row r="185" spans="1:25" x14ac:dyDescent="0.2">
      <c r="A185">
        <v>8304</v>
      </c>
      <c r="B185" s="91">
        <v>8206</v>
      </c>
      <c r="C185" s="26" t="s">
        <v>246</v>
      </c>
      <c r="D185" s="63">
        <v>0</v>
      </c>
      <c r="E185" s="63">
        <v>0</v>
      </c>
      <c r="F185" s="63">
        <v>0</v>
      </c>
      <c r="G185" s="63">
        <v>0</v>
      </c>
      <c r="H185" s="63">
        <v>213</v>
      </c>
      <c r="I185" s="63">
        <v>40470000</v>
      </c>
      <c r="J185" s="63">
        <v>299</v>
      </c>
      <c r="K185" s="63">
        <v>28405000</v>
      </c>
      <c r="L185" s="63">
        <v>87</v>
      </c>
      <c r="M185" s="63">
        <v>16530000</v>
      </c>
      <c r="N185" s="63">
        <v>78</v>
      </c>
      <c r="O185" s="63">
        <v>7410000</v>
      </c>
      <c r="P185" s="63">
        <v>0</v>
      </c>
      <c r="Q185" s="63">
        <v>0</v>
      </c>
      <c r="R185" s="63">
        <v>0</v>
      </c>
      <c r="S185" s="63">
        <v>0</v>
      </c>
      <c r="T185" s="63">
        <v>65</v>
      </c>
      <c r="U185" s="63">
        <v>12350000</v>
      </c>
      <c r="V185" s="63">
        <v>18</v>
      </c>
      <c r="W185" s="63">
        <v>1710000</v>
      </c>
      <c r="X185">
        <v>760</v>
      </c>
      <c r="Y185" s="63">
        <v>106875000</v>
      </c>
    </row>
    <row r="186" spans="1:25" x14ac:dyDescent="0.2">
      <c r="A186">
        <v>8305</v>
      </c>
      <c r="B186" s="91">
        <v>8203</v>
      </c>
      <c r="C186" s="26" t="s">
        <v>247</v>
      </c>
      <c r="D186" s="63">
        <v>60</v>
      </c>
      <c r="E186" s="63">
        <v>11400000</v>
      </c>
      <c r="F186" s="63">
        <v>40</v>
      </c>
      <c r="G186" s="63">
        <v>3800000</v>
      </c>
      <c r="H186" s="63">
        <v>400</v>
      </c>
      <c r="I186" s="63">
        <v>76000000</v>
      </c>
      <c r="J186" s="63">
        <v>530</v>
      </c>
      <c r="K186" s="63">
        <v>50350000</v>
      </c>
      <c r="L186" s="63">
        <v>49</v>
      </c>
      <c r="M186" s="63">
        <v>9310000</v>
      </c>
      <c r="N186" s="63">
        <v>56</v>
      </c>
      <c r="O186" s="63">
        <v>5320000</v>
      </c>
      <c r="P186" s="63">
        <v>0</v>
      </c>
      <c r="Q186" s="63">
        <v>0</v>
      </c>
      <c r="R186" s="63">
        <v>0</v>
      </c>
      <c r="S186" s="63">
        <v>0</v>
      </c>
      <c r="T186" s="63">
        <v>0</v>
      </c>
      <c r="U186" s="63">
        <v>0</v>
      </c>
      <c r="V186" s="63">
        <v>0</v>
      </c>
      <c r="W186" s="63">
        <v>0</v>
      </c>
      <c r="X186">
        <v>1135</v>
      </c>
      <c r="Y186" s="63">
        <v>156180000</v>
      </c>
    </row>
    <row r="187" spans="1:25" x14ac:dyDescent="0.2">
      <c r="A187">
        <v>8306</v>
      </c>
      <c r="B187" s="91">
        <v>8204</v>
      </c>
      <c r="C187" s="26" t="s">
        <v>248</v>
      </c>
      <c r="D187" s="63">
        <v>0</v>
      </c>
      <c r="E187" s="63">
        <v>0</v>
      </c>
      <c r="F187" s="63">
        <v>0</v>
      </c>
      <c r="G187" s="63">
        <v>0</v>
      </c>
      <c r="H187" s="63">
        <v>97</v>
      </c>
      <c r="I187" s="63">
        <v>18430000</v>
      </c>
      <c r="J187" s="63">
        <v>121</v>
      </c>
      <c r="K187" s="63">
        <v>11495000</v>
      </c>
      <c r="L187" s="63">
        <v>7</v>
      </c>
      <c r="M187" s="63">
        <v>1330000</v>
      </c>
      <c r="N187" s="63">
        <v>17</v>
      </c>
      <c r="O187" s="63">
        <v>1615000</v>
      </c>
      <c r="P187" s="63">
        <v>0</v>
      </c>
      <c r="Q187" s="63">
        <v>0</v>
      </c>
      <c r="R187" s="63">
        <v>0</v>
      </c>
      <c r="S187" s="63">
        <v>0</v>
      </c>
      <c r="T187" s="63">
        <v>0</v>
      </c>
      <c r="U187" s="63">
        <v>0</v>
      </c>
      <c r="V187" s="63">
        <v>0</v>
      </c>
      <c r="W187" s="63">
        <v>0</v>
      </c>
      <c r="X187">
        <v>242</v>
      </c>
      <c r="Y187" s="63">
        <v>32870000</v>
      </c>
    </row>
    <row r="188" spans="1:25" x14ac:dyDescent="0.2">
      <c r="A188">
        <v>8307</v>
      </c>
      <c r="B188" s="91">
        <v>8207</v>
      </c>
      <c r="C188" s="26" t="s">
        <v>249</v>
      </c>
      <c r="D188" s="63">
        <v>22</v>
      </c>
      <c r="E188" s="63">
        <v>4180000</v>
      </c>
      <c r="F188" s="63">
        <v>32</v>
      </c>
      <c r="G188" s="63">
        <v>3040000</v>
      </c>
      <c r="H188" s="63">
        <v>176</v>
      </c>
      <c r="I188" s="63">
        <v>33440000</v>
      </c>
      <c r="J188" s="63">
        <v>212</v>
      </c>
      <c r="K188" s="63">
        <v>20140000</v>
      </c>
      <c r="L188" s="63">
        <v>58</v>
      </c>
      <c r="M188" s="63">
        <v>11020000</v>
      </c>
      <c r="N188" s="63">
        <v>40</v>
      </c>
      <c r="O188" s="63">
        <v>3800000</v>
      </c>
      <c r="P188" s="63">
        <v>0</v>
      </c>
      <c r="Q188" s="63">
        <v>0</v>
      </c>
      <c r="R188" s="63">
        <v>0</v>
      </c>
      <c r="S188" s="63">
        <v>0</v>
      </c>
      <c r="T188" s="63">
        <v>0</v>
      </c>
      <c r="U188" s="63">
        <v>0</v>
      </c>
      <c r="V188" s="63">
        <v>0</v>
      </c>
      <c r="W188" s="63">
        <v>0</v>
      </c>
      <c r="X188">
        <v>540</v>
      </c>
      <c r="Y188" s="63">
        <v>75620000</v>
      </c>
    </row>
    <row r="189" spans="1:25" x14ac:dyDescent="0.2">
      <c r="A189">
        <v>8401</v>
      </c>
      <c r="B189" s="91">
        <v>8301</v>
      </c>
      <c r="C189" s="26" t="s">
        <v>250</v>
      </c>
      <c r="D189" s="63">
        <v>214</v>
      </c>
      <c r="E189" s="63">
        <v>40660000</v>
      </c>
      <c r="F189" s="63">
        <v>224</v>
      </c>
      <c r="G189" s="63">
        <v>21280000</v>
      </c>
      <c r="H189" s="63">
        <v>1118</v>
      </c>
      <c r="I189" s="63">
        <v>212420000</v>
      </c>
      <c r="J189" s="63">
        <v>1387</v>
      </c>
      <c r="K189" s="63">
        <v>131765000</v>
      </c>
      <c r="L189" s="63">
        <v>600</v>
      </c>
      <c r="M189" s="63">
        <v>114000000</v>
      </c>
      <c r="N189" s="63">
        <v>504</v>
      </c>
      <c r="O189" s="63">
        <v>47880000</v>
      </c>
      <c r="P189" s="63">
        <v>28</v>
      </c>
      <c r="Q189" s="63">
        <v>5320000</v>
      </c>
      <c r="R189" s="63">
        <v>3</v>
      </c>
      <c r="S189" s="63">
        <v>285000</v>
      </c>
      <c r="T189" s="63">
        <v>151</v>
      </c>
      <c r="U189" s="63">
        <v>28690000</v>
      </c>
      <c r="V189" s="63">
        <v>54</v>
      </c>
      <c r="W189" s="63">
        <v>5130000</v>
      </c>
      <c r="X189">
        <v>4283</v>
      </c>
      <c r="Y189" s="63">
        <v>607430000</v>
      </c>
    </row>
    <row r="190" spans="1:25" x14ac:dyDescent="0.2">
      <c r="A190">
        <v>8402</v>
      </c>
      <c r="B190" s="91">
        <v>8311</v>
      </c>
      <c r="C190" s="26" t="s">
        <v>251</v>
      </c>
      <c r="D190" s="63">
        <v>0</v>
      </c>
      <c r="E190" s="63">
        <v>0</v>
      </c>
      <c r="F190" s="63">
        <v>0</v>
      </c>
      <c r="G190" s="63">
        <v>0</v>
      </c>
      <c r="H190" s="63">
        <v>220</v>
      </c>
      <c r="I190" s="63">
        <v>41800000</v>
      </c>
      <c r="J190" s="63">
        <v>173</v>
      </c>
      <c r="K190" s="63">
        <v>16435000</v>
      </c>
      <c r="L190" s="63">
        <v>42</v>
      </c>
      <c r="M190" s="63">
        <v>7980000</v>
      </c>
      <c r="N190" s="63">
        <v>41</v>
      </c>
      <c r="O190" s="63">
        <v>3895000</v>
      </c>
      <c r="P190" s="63">
        <v>6</v>
      </c>
      <c r="Q190" s="63">
        <v>1140000</v>
      </c>
      <c r="R190" s="63">
        <v>1</v>
      </c>
      <c r="S190" s="63">
        <v>95000</v>
      </c>
      <c r="T190" s="63">
        <v>18</v>
      </c>
      <c r="U190" s="63">
        <v>3420000</v>
      </c>
      <c r="V190" s="63">
        <v>9</v>
      </c>
      <c r="W190" s="63">
        <v>855000</v>
      </c>
      <c r="X190">
        <v>510</v>
      </c>
      <c r="Y190" s="63">
        <v>75620000</v>
      </c>
    </row>
    <row r="191" spans="1:25" x14ac:dyDescent="0.2">
      <c r="A191">
        <v>8403</v>
      </c>
      <c r="B191" s="91">
        <v>8304</v>
      </c>
      <c r="C191" s="26" t="s">
        <v>252</v>
      </c>
      <c r="D191" s="63">
        <v>0</v>
      </c>
      <c r="E191" s="63">
        <v>0</v>
      </c>
      <c r="F191" s="63">
        <v>0</v>
      </c>
      <c r="G191" s="63">
        <v>0</v>
      </c>
      <c r="H191" s="63">
        <v>335</v>
      </c>
      <c r="I191" s="63">
        <v>63650000</v>
      </c>
      <c r="J191" s="63">
        <v>380</v>
      </c>
      <c r="K191" s="63">
        <v>36100000</v>
      </c>
      <c r="L191" s="63">
        <v>20</v>
      </c>
      <c r="M191" s="63">
        <v>3800000</v>
      </c>
      <c r="N191" s="63">
        <v>19</v>
      </c>
      <c r="O191" s="63">
        <v>1805000</v>
      </c>
      <c r="P191" s="63">
        <v>0</v>
      </c>
      <c r="Q191" s="63">
        <v>0</v>
      </c>
      <c r="R191" s="63">
        <v>0</v>
      </c>
      <c r="S191" s="63">
        <v>0</v>
      </c>
      <c r="T191" s="63">
        <v>44</v>
      </c>
      <c r="U191" s="63">
        <v>8360000</v>
      </c>
      <c r="V191" s="63">
        <v>14</v>
      </c>
      <c r="W191" s="63">
        <v>1330000</v>
      </c>
      <c r="X191">
        <v>812</v>
      </c>
      <c r="Y191" s="63">
        <v>115045000</v>
      </c>
    </row>
    <row r="192" spans="1:25" x14ac:dyDescent="0.2">
      <c r="A192">
        <v>8404</v>
      </c>
      <c r="B192" s="91">
        <v>8309</v>
      </c>
      <c r="C192" s="26" t="s">
        <v>253</v>
      </c>
      <c r="D192" s="63">
        <v>25</v>
      </c>
      <c r="E192" s="63">
        <v>4750000</v>
      </c>
      <c r="F192" s="63">
        <v>19</v>
      </c>
      <c r="G192" s="63">
        <v>1805000</v>
      </c>
      <c r="H192" s="63">
        <v>107</v>
      </c>
      <c r="I192" s="63">
        <v>20330000</v>
      </c>
      <c r="J192" s="63">
        <v>140</v>
      </c>
      <c r="K192" s="63">
        <v>13300000</v>
      </c>
      <c r="L192" s="63">
        <v>91</v>
      </c>
      <c r="M192" s="63">
        <v>17290000</v>
      </c>
      <c r="N192" s="63">
        <v>63</v>
      </c>
      <c r="O192" s="63">
        <v>5985000</v>
      </c>
      <c r="P192" s="63">
        <v>1</v>
      </c>
      <c r="Q192" s="63">
        <v>190000</v>
      </c>
      <c r="R192" s="63">
        <v>0</v>
      </c>
      <c r="S192" s="63">
        <v>0</v>
      </c>
      <c r="T192" s="63">
        <v>14</v>
      </c>
      <c r="U192" s="63">
        <v>2660000</v>
      </c>
      <c r="V192" s="63">
        <v>5</v>
      </c>
      <c r="W192" s="63">
        <v>475000</v>
      </c>
      <c r="X192">
        <v>465</v>
      </c>
      <c r="Y192" s="63">
        <v>66785000</v>
      </c>
    </row>
    <row r="193" spans="1:25" x14ac:dyDescent="0.2">
      <c r="A193">
        <v>8405</v>
      </c>
      <c r="B193" s="91">
        <v>8306</v>
      </c>
      <c r="C193" s="26" t="s">
        <v>254</v>
      </c>
      <c r="D193" s="63">
        <v>47</v>
      </c>
      <c r="E193" s="63">
        <v>8930000</v>
      </c>
      <c r="F193" s="63">
        <v>49</v>
      </c>
      <c r="G193" s="63">
        <v>4655000</v>
      </c>
      <c r="H193" s="63">
        <v>293</v>
      </c>
      <c r="I193" s="63">
        <v>55670000</v>
      </c>
      <c r="J193" s="63">
        <v>351</v>
      </c>
      <c r="K193" s="63">
        <v>33345000</v>
      </c>
      <c r="L193" s="63">
        <v>0</v>
      </c>
      <c r="M193" s="63">
        <v>0</v>
      </c>
      <c r="N193" s="63">
        <v>0</v>
      </c>
      <c r="O193" s="63">
        <v>0</v>
      </c>
      <c r="P193" s="63">
        <v>0</v>
      </c>
      <c r="Q193" s="63">
        <v>0</v>
      </c>
      <c r="R193" s="63">
        <v>0</v>
      </c>
      <c r="S193" s="63">
        <v>0</v>
      </c>
      <c r="T193" s="63">
        <v>28</v>
      </c>
      <c r="U193" s="63">
        <v>5320000</v>
      </c>
      <c r="V193" s="63">
        <v>8</v>
      </c>
      <c r="W193" s="63">
        <v>760000</v>
      </c>
      <c r="X193">
        <v>776</v>
      </c>
      <c r="Y193" s="63">
        <v>108680000</v>
      </c>
    </row>
    <row r="194" spans="1:25" x14ac:dyDescent="0.2">
      <c r="A194">
        <v>8406</v>
      </c>
      <c r="B194" s="91">
        <v>8307</v>
      </c>
      <c r="C194" s="26" t="s">
        <v>255</v>
      </c>
      <c r="D194" s="63">
        <v>0</v>
      </c>
      <c r="E194" s="63">
        <v>0</v>
      </c>
      <c r="F194" s="63">
        <v>0</v>
      </c>
      <c r="G194" s="63">
        <v>0</v>
      </c>
      <c r="H194" s="63">
        <v>109</v>
      </c>
      <c r="I194" s="63">
        <v>20710000</v>
      </c>
      <c r="J194" s="63">
        <v>178</v>
      </c>
      <c r="K194" s="63">
        <v>16910000</v>
      </c>
      <c r="L194" s="63">
        <v>50</v>
      </c>
      <c r="M194" s="63">
        <v>9500000</v>
      </c>
      <c r="N194" s="63">
        <v>51</v>
      </c>
      <c r="O194" s="63">
        <v>4845000</v>
      </c>
      <c r="P194" s="63">
        <v>4</v>
      </c>
      <c r="Q194" s="63">
        <v>760000</v>
      </c>
      <c r="R194" s="63">
        <v>0</v>
      </c>
      <c r="S194" s="63">
        <v>0</v>
      </c>
      <c r="T194" s="63">
        <v>0</v>
      </c>
      <c r="U194" s="63">
        <v>0</v>
      </c>
      <c r="V194" s="63">
        <v>0</v>
      </c>
      <c r="W194" s="63">
        <v>0</v>
      </c>
      <c r="X194">
        <v>392</v>
      </c>
      <c r="Y194" s="63">
        <v>52725000</v>
      </c>
    </row>
    <row r="195" spans="1:25" x14ac:dyDescent="0.2">
      <c r="A195">
        <v>8407</v>
      </c>
      <c r="B195" s="91">
        <v>8305</v>
      </c>
      <c r="C195" s="26" t="s">
        <v>256</v>
      </c>
      <c r="D195" s="63">
        <v>55</v>
      </c>
      <c r="E195" s="63">
        <v>10450000</v>
      </c>
      <c r="F195" s="63">
        <v>41</v>
      </c>
      <c r="G195" s="63">
        <v>3895000</v>
      </c>
      <c r="H195" s="63">
        <v>423</v>
      </c>
      <c r="I195" s="63">
        <v>80370000</v>
      </c>
      <c r="J195" s="63">
        <v>458</v>
      </c>
      <c r="K195" s="63">
        <v>43510000</v>
      </c>
      <c r="L195" s="63">
        <v>6</v>
      </c>
      <c r="M195" s="63">
        <v>1140000</v>
      </c>
      <c r="N195" s="63">
        <v>18</v>
      </c>
      <c r="O195" s="63">
        <v>1710000</v>
      </c>
      <c r="P195" s="63">
        <v>9</v>
      </c>
      <c r="Q195" s="63">
        <v>1710000</v>
      </c>
      <c r="R195" s="63">
        <v>0</v>
      </c>
      <c r="S195" s="63">
        <v>0</v>
      </c>
      <c r="T195" s="63">
        <v>52</v>
      </c>
      <c r="U195" s="63">
        <v>9880000</v>
      </c>
      <c r="V195" s="63">
        <v>18</v>
      </c>
      <c r="W195" s="63">
        <v>1710000</v>
      </c>
      <c r="X195">
        <v>1080</v>
      </c>
      <c r="Y195" s="63">
        <v>154375000</v>
      </c>
    </row>
    <row r="196" spans="1:25" x14ac:dyDescent="0.2">
      <c r="A196">
        <v>8408</v>
      </c>
      <c r="B196" s="91">
        <v>8308</v>
      </c>
      <c r="C196" s="26" t="s">
        <v>257</v>
      </c>
      <c r="D196" s="63">
        <v>21</v>
      </c>
      <c r="E196" s="63">
        <v>3990000</v>
      </c>
      <c r="F196" s="63">
        <v>20</v>
      </c>
      <c r="G196" s="63">
        <v>1900000</v>
      </c>
      <c r="H196" s="63">
        <v>62</v>
      </c>
      <c r="I196" s="63">
        <v>11780000</v>
      </c>
      <c r="J196" s="63">
        <v>55</v>
      </c>
      <c r="K196" s="63">
        <v>5225000</v>
      </c>
      <c r="L196" s="63">
        <v>29</v>
      </c>
      <c r="M196" s="63">
        <v>5510000</v>
      </c>
      <c r="N196" s="63">
        <v>19</v>
      </c>
      <c r="O196" s="63">
        <v>1805000</v>
      </c>
      <c r="P196" s="63">
        <v>2</v>
      </c>
      <c r="Q196" s="63">
        <v>380000</v>
      </c>
      <c r="R196" s="63">
        <v>0</v>
      </c>
      <c r="S196" s="63">
        <v>0</v>
      </c>
      <c r="T196" s="63">
        <v>4</v>
      </c>
      <c r="U196" s="63">
        <v>760000</v>
      </c>
      <c r="V196" s="63">
        <v>1</v>
      </c>
      <c r="W196" s="63">
        <v>95000</v>
      </c>
      <c r="X196">
        <v>213</v>
      </c>
      <c r="Y196" s="63">
        <v>31445000</v>
      </c>
    </row>
    <row r="197" spans="1:25" x14ac:dyDescent="0.2">
      <c r="A197">
        <v>8409</v>
      </c>
      <c r="B197" s="91">
        <v>8313</v>
      </c>
      <c r="C197" s="26" t="s">
        <v>258</v>
      </c>
      <c r="D197" s="63">
        <v>66</v>
      </c>
      <c r="E197" s="63">
        <v>12540000</v>
      </c>
      <c r="F197" s="63">
        <v>42</v>
      </c>
      <c r="G197" s="63">
        <v>3990000</v>
      </c>
      <c r="H197" s="63">
        <v>210</v>
      </c>
      <c r="I197" s="63">
        <v>39900000</v>
      </c>
      <c r="J197" s="63">
        <v>246</v>
      </c>
      <c r="K197" s="63">
        <v>23370000</v>
      </c>
      <c r="L197" s="63">
        <v>41</v>
      </c>
      <c r="M197" s="63">
        <v>7790000</v>
      </c>
      <c r="N197" s="63">
        <v>40</v>
      </c>
      <c r="O197" s="63">
        <v>3800000</v>
      </c>
      <c r="P197" s="63">
        <v>0</v>
      </c>
      <c r="Q197" s="63">
        <v>0</v>
      </c>
      <c r="R197" s="63">
        <v>0</v>
      </c>
      <c r="S197" s="63">
        <v>0</v>
      </c>
      <c r="T197" s="63">
        <v>15</v>
      </c>
      <c r="U197" s="63">
        <v>2850000</v>
      </c>
      <c r="V197" s="63">
        <v>7</v>
      </c>
      <c r="W197" s="63">
        <v>665000</v>
      </c>
      <c r="X197">
        <v>667</v>
      </c>
      <c r="Y197" s="63">
        <v>94905000</v>
      </c>
    </row>
    <row r="198" spans="1:25" x14ac:dyDescent="0.2">
      <c r="A198">
        <v>8410</v>
      </c>
      <c r="B198" s="91">
        <v>8303</v>
      </c>
      <c r="C198" s="26" t="s">
        <v>259</v>
      </c>
      <c r="D198" s="63">
        <v>84</v>
      </c>
      <c r="E198" s="63">
        <v>15960000</v>
      </c>
      <c r="F198" s="63">
        <v>26</v>
      </c>
      <c r="G198" s="63">
        <v>2470000</v>
      </c>
      <c r="H198" s="63">
        <v>254</v>
      </c>
      <c r="I198" s="63">
        <v>48260000</v>
      </c>
      <c r="J198" s="63">
        <v>368</v>
      </c>
      <c r="K198" s="63">
        <v>34960000</v>
      </c>
      <c r="L198" s="63">
        <v>143</v>
      </c>
      <c r="M198" s="63">
        <v>27170000</v>
      </c>
      <c r="N198" s="63">
        <v>114</v>
      </c>
      <c r="O198" s="63">
        <v>10830000</v>
      </c>
      <c r="P198" s="63">
        <v>0</v>
      </c>
      <c r="Q198" s="63">
        <v>0</v>
      </c>
      <c r="R198" s="63">
        <v>0</v>
      </c>
      <c r="S198" s="63">
        <v>0</v>
      </c>
      <c r="T198" s="63">
        <v>43</v>
      </c>
      <c r="U198" s="63">
        <v>8170000</v>
      </c>
      <c r="V198" s="63">
        <v>10</v>
      </c>
      <c r="W198" s="63">
        <v>950000</v>
      </c>
      <c r="X198">
        <v>1042</v>
      </c>
      <c r="Y198" s="63">
        <v>148770000</v>
      </c>
    </row>
    <row r="199" spans="1:25" x14ac:dyDescent="0.2">
      <c r="A199">
        <v>8411</v>
      </c>
      <c r="B199" s="91">
        <v>8310</v>
      </c>
      <c r="C199" s="26" t="s">
        <v>260</v>
      </c>
      <c r="D199" s="63">
        <v>13</v>
      </c>
      <c r="E199" s="63">
        <v>2470000</v>
      </c>
      <c r="F199" s="63">
        <v>20</v>
      </c>
      <c r="G199" s="63">
        <v>1900000</v>
      </c>
      <c r="H199" s="63">
        <v>37</v>
      </c>
      <c r="I199" s="63">
        <v>7030000</v>
      </c>
      <c r="J199" s="63">
        <v>36</v>
      </c>
      <c r="K199" s="63">
        <v>3420000</v>
      </c>
      <c r="L199" s="63">
        <v>26</v>
      </c>
      <c r="M199" s="63">
        <v>4940000</v>
      </c>
      <c r="N199" s="63">
        <v>18</v>
      </c>
      <c r="O199" s="63">
        <v>1710000</v>
      </c>
      <c r="P199" s="63">
        <v>0</v>
      </c>
      <c r="Q199" s="63">
        <v>0</v>
      </c>
      <c r="R199" s="63">
        <v>0</v>
      </c>
      <c r="S199" s="63">
        <v>0</v>
      </c>
      <c r="T199" s="63">
        <v>0</v>
      </c>
      <c r="U199" s="63">
        <v>0</v>
      </c>
      <c r="V199" s="63">
        <v>0</v>
      </c>
      <c r="W199" s="63">
        <v>0</v>
      </c>
      <c r="X199">
        <v>150</v>
      </c>
      <c r="Y199" s="63">
        <v>21470000</v>
      </c>
    </row>
    <row r="200" spans="1:25" x14ac:dyDescent="0.2">
      <c r="A200">
        <v>8412</v>
      </c>
      <c r="B200" s="91">
        <v>8312</v>
      </c>
      <c r="C200" s="26" t="s">
        <v>261</v>
      </c>
      <c r="D200" s="63">
        <v>37</v>
      </c>
      <c r="E200" s="63">
        <v>7030000</v>
      </c>
      <c r="F200" s="63">
        <v>32</v>
      </c>
      <c r="G200" s="63">
        <v>3040000</v>
      </c>
      <c r="H200" s="63">
        <v>142</v>
      </c>
      <c r="I200" s="63">
        <v>26980000</v>
      </c>
      <c r="J200" s="63">
        <v>193</v>
      </c>
      <c r="K200" s="63">
        <v>18335000</v>
      </c>
      <c r="L200" s="63">
        <v>58</v>
      </c>
      <c r="M200" s="63">
        <v>11020000</v>
      </c>
      <c r="N200" s="63">
        <v>38</v>
      </c>
      <c r="O200" s="63">
        <v>3610000</v>
      </c>
      <c r="P200" s="63">
        <v>5</v>
      </c>
      <c r="Q200" s="63">
        <v>950000</v>
      </c>
      <c r="R200" s="63">
        <v>0</v>
      </c>
      <c r="S200" s="63">
        <v>0</v>
      </c>
      <c r="T200" s="63">
        <v>31</v>
      </c>
      <c r="U200" s="63">
        <v>5890000</v>
      </c>
      <c r="V200" s="63">
        <v>8</v>
      </c>
      <c r="W200" s="63">
        <v>760000</v>
      </c>
      <c r="X200">
        <v>544</v>
      </c>
      <c r="Y200" s="63">
        <v>77615000</v>
      </c>
    </row>
    <row r="201" spans="1:25" x14ac:dyDescent="0.2">
      <c r="A201">
        <v>8413</v>
      </c>
      <c r="B201" s="91">
        <v>8302</v>
      </c>
      <c r="C201" s="26" t="s">
        <v>262</v>
      </c>
      <c r="D201" s="63">
        <v>0</v>
      </c>
      <c r="E201" s="63">
        <v>0</v>
      </c>
      <c r="F201" s="63">
        <v>0</v>
      </c>
      <c r="G201" s="63">
        <v>0</v>
      </c>
      <c r="H201" s="63">
        <v>63</v>
      </c>
      <c r="I201" s="63">
        <v>11970000</v>
      </c>
      <c r="J201" s="63">
        <v>63</v>
      </c>
      <c r="K201" s="63">
        <v>5985000</v>
      </c>
      <c r="L201" s="63">
        <v>16</v>
      </c>
      <c r="M201" s="63">
        <v>3040000</v>
      </c>
      <c r="N201" s="63">
        <v>38</v>
      </c>
      <c r="O201" s="63">
        <v>3610000</v>
      </c>
      <c r="P201" s="63">
        <v>0</v>
      </c>
      <c r="Q201" s="63">
        <v>0</v>
      </c>
      <c r="R201" s="63">
        <v>0</v>
      </c>
      <c r="S201" s="63">
        <v>0</v>
      </c>
      <c r="T201" s="63">
        <v>0</v>
      </c>
      <c r="U201" s="63">
        <v>0</v>
      </c>
      <c r="V201" s="63">
        <v>0</v>
      </c>
      <c r="W201" s="63">
        <v>0</v>
      </c>
      <c r="X201">
        <v>180</v>
      </c>
      <c r="Y201" s="63">
        <v>24605000</v>
      </c>
    </row>
    <row r="202" spans="1:25" x14ac:dyDescent="0.2">
      <c r="A202">
        <v>8414</v>
      </c>
      <c r="B202" s="91">
        <v>8314</v>
      </c>
      <c r="C202" s="26" t="s">
        <v>263</v>
      </c>
      <c r="D202" s="63">
        <v>30</v>
      </c>
      <c r="E202" s="63">
        <v>5700000</v>
      </c>
      <c r="F202" s="63">
        <v>28</v>
      </c>
      <c r="G202" s="63">
        <v>2660000</v>
      </c>
      <c r="H202" s="63">
        <v>139</v>
      </c>
      <c r="I202" s="63">
        <v>26410000</v>
      </c>
      <c r="J202" s="63">
        <v>117</v>
      </c>
      <c r="K202" s="63">
        <v>11115000</v>
      </c>
      <c r="L202" s="63">
        <v>38</v>
      </c>
      <c r="M202" s="63">
        <v>7220000</v>
      </c>
      <c r="N202" s="63">
        <v>42</v>
      </c>
      <c r="O202" s="63">
        <v>3990000</v>
      </c>
      <c r="P202" s="63">
        <v>0</v>
      </c>
      <c r="Q202" s="63">
        <v>0</v>
      </c>
      <c r="R202" s="63">
        <v>0</v>
      </c>
      <c r="S202" s="63">
        <v>0</v>
      </c>
      <c r="T202" s="63">
        <v>0</v>
      </c>
      <c r="U202" s="63">
        <v>0</v>
      </c>
      <c r="V202" s="63">
        <v>0</v>
      </c>
      <c r="W202" s="63">
        <v>0</v>
      </c>
      <c r="X202">
        <v>394</v>
      </c>
      <c r="Y202" s="63">
        <v>57095000</v>
      </c>
    </row>
    <row r="203" spans="1:25" x14ac:dyDescent="0.2">
      <c r="A203">
        <v>9101</v>
      </c>
      <c r="B203" s="91">
        <v>9201</v>
      </c>
      <c r="C203" s="26" t="s">
        <v>264</v>
      </c>
      <c r="D203" s="63">
        <v>85</v>
      </c>
      <c r="E203" s="63">
        <v>16150000</v>
      </c>
      <c r="F203" s="63">
        <v>69</v>
      </c>
      <c r="G203" s="63">
        <v>6555000</v>
      </c>
      <c r="H203" s="63">
        <v>515</v>
      </c>
      <c r="I203" s="63">
        <v>97850000</v>
      </c>
      <c r="J203" s="63">
        <v>545</v>
      </c>
      <c r="K203" s="63">
        <v>51775000</v>
      </c>
      <c r="L203" s="63">
        <v>179</v>
      </c>
      <c r="M203" s="63">
        <v>34010000</v>
      </c>
      <c r="N203" s="63">
        <v>210</v>
      </c>
      <c r="O203" s="63">
        <v>19950000</v>
      </c>
      <c r="P203" s="63">
        <v>0</v>
      </c>
      <c r="Q203" s="63">
        <v>0</v>
      </c>
      <c r="R203" s="63">
        <v>0</v>
      </c>
      <c r="S203" s="63">
        <v>0</v>
      </c>
      <c r="T203" s="63">
        <v>116</v>
      </c>
      <c r="U203" s="63">
        <v>22040000</v>
      </c>
      <c r="V203" s="63">
        <v>12</v>
      </c>
      <c r="W203" s="63">
        <v>1140000</v>
      </c>
      <c r="X203">
        <v>1731</v>
      </c>
      <c r="Y203" s="63">
        <v>249470000</v>
      </c>
    </row>
    <row r="204" spans="1:25" x14ac:dyDescent="0.2">
      <c r="A204">
        <v>9102</v>
      </c>
      <c r="B204" s="91">
        <v>9208</v>
      </c>
      <c r="C204" s="26" t="s">
        <v>265</v>
      </c>
      <c r="D204" s="63">
        <v>0</v>
      </c>
      <c r="E204" s="63">
        <v>0</v>
      </c>
      <c r="F204" s="63">
        <v>0</v>
      </c>
      <c r="G204" s="63">
        <v>0</v>
      </c>
      <c r="H204" s="63">
        <v>124</v>
      </c>
      <c r="I204" s="63">
        <v>23560000</v>
      </c>
      <c r="J204" s="63">
        <v>201</v>
      </c>
      <c r="K204" s="63">
        <v>19095000</v>
      </c>
      <c r="L204" s="63">
        <v>8</v>
      </c>
      <c r="M204" s="63">
        <v>1520000</v>
      </c>
      <c r="N204" s="63">
        <v>20</v>
      </c>
      <c r="O204" s="63">
        <v>1900000</v>
      </c>
      <c r="P204" s="63">
        <v>0</v>
      </c>
      <c r="Q204" s="63">
        <v>0</v>
      </c>
      <c r="R204" s="63">
        <v>0</v>
      </c>
      <c r="S204" s="63">
        <v>0</v>
      </c>
      <c r="T204" s="63">
        <v>37</v>
      </c>
      <c r="U204" s="63">
        <v>7030000</v>
      </c>
      <c r="V204" s="63">
        <v>15</v>
      </c>
      <c r="W204" s="63">
        <v>1425000</v>
      </c>
      <c r="X204">
        <v>405</v>
      </c>
      <c r="Y204" s="63">
        <v>54530000</v>
      </c>
    </row>
    <row r="205" spans="1:25" x14ac:dyDescent="0.2">
      <c r="A205">
        <v>9103</v>
      </c>
      <c r="B205" s="91">
        <v>9206</v>
      </c>
      <c r="C205" s="26" t="s">
        <v>266</v>
      </c>
      <c r="D205" s="63">
        <v>0</v>
      </c>
      <c r="E205" s="63">
        <v>0</v>
      </c>
      <c r="F205" s="63">
        <v>0</v>
      </c>
      <c r="G205" s="63">
        <v>0</v>
      </c>
      <c r="H205" s="63">
        <v>130</v>
      </c>
      <c r="I205" s="63">
        <v>24700000</v>
      </c>
      <c r="J205" s="63">
        <v>90</v>
      </c>
      <c r="K205" s="63">
        <v>8550000</v>
      </c>
      <c r="L205" s="63">
        <v>32</v>
      </c>
      <c r="M205" s="63">
        <v>6080000</v>
      </c>
      <c r="N205" s="63">
        <v>38</v>
      </c>
      <c r="O205" s="63">
        <v>3610000</v>
      </c>
      <c r="P205" s="63">
        <v>0</v>
      </c>
      <c r="Q205" s="63">
        <v>0</v>
      </c>
      <c r="R205" s="63">
        <v>0</v>
      </c>
      <c r="S205" s="63">
        <v>0</v>
      </c>
      <c r="T205" s="63">
        <v>27</v>
      </c>
      <c r="U205" s="63">
        <v>5130000</v>
      </c>
      <c r="V205" s="63">
        <v>9</v>
      </c>
      <c r="W205" s="63">
        <v>855000</v>
      </c>
      <c r="X205">
        <v>326</v>
      </c>
      <c r="Y205" s="63">
        <v>48925000</v>
      </c>
    </row>
    <row r="206" spans="1:25" x14ac:dyDescent="0.2">
      <c r="A206">
        <v>9104</v>
      </c>
      <c r="B206" s="91">
        <v>9209</v>
      </c>
      <c r="C206" s="26" t="s">
        <v>267</v>
      </c>
      <c r="D206" s="63">
        <v>33</v>
      </c>
      <c r="E206" s="63">
        <v>6270000</v>
      </c>
      <c r="F206" s="63">
        <v>24</v>
      </c>
      <c r="G206" s="63">
        <v>2280000</v>
      </c>
      <c r="H206" s="63">
        <v>130</v>
      </c>
      <c r="I206" s="63">
        <v>24700000</v>
      </c>
      <c r="J206" s="63">
        <v>108</v>
      </c>
      <c r="K206" s="63">
        <v>10260000</v>
      </c>
      <c r="L206" s="63">
        <v>19</v>
      </c>
      <c r="M206" s="63">
        <v>3610000</v>
      </c>
      <c r="N206" s="63">
        <v>32</v>
      </c>
      <c r="O206" s="63">
        <v>3040000</v>
      </c>
      <c r="P206" s="63">
        <v>0</v>
      </c>
      <c r="Q206" s="63">
        <v>0</v>
      </c>
      <c r="R206" s="63">
        <v>0</v>
      </c>
      <c r="S206" s="63">
        <v>0</v>
      </c>
      <c r="T206" s="63">
        <v>25</v>
      </c>
      <c r="U206" s="63">
        <v>4750000</v>
      </c>
      <c r="V206" s="63">
        <v>8</v>
      </c>
      <c r="W206" s="63">
        <v>760000</v>
      </c>
      <c r="X206">
        <v>379</v>
      </c>
      <c r="Y206" s="63">
        <v>55670000</v>
      </c>
    </row>
    <row r="207" spans="1:25" x14ac:dyDescent="0.2">
      <c r="A207">
        <v>9105</v>
      </c>
      <c r="B207" s="91">
        <v>9202</v>
      </c>
      <c r="C207" s="26" t="s">
        <v>268</v>
      </c>
      <c r="D207" s="63">
        <v>37</v>
      </c>
      <c r="E207" s="63">
        <v>7030000</v>
      </c>
      <c r="F207" s="63">
        <v>28</v>
      </c>
      <c r="G207" s="63">
        <v>2660000</v>
      </c>
      <c r="H207" s="63">
        <v>298</v>
      </c>
      <c r="I207" s="63">
        <v>56620000</v>
      </c>
      <c r="J207" s="63">
        <v>336</v>
      </c>
      <c r="K207" s="63">
        <v>31920000</v>
      </c>
      <c r="L207" s="63">
        <v>16</v>
      </c>
      <c r="M207" s="63">
        <v>3040000</v>
      </c>
      <c r="N207" s="63">
        <v>40</v>
      </c>
      <c r="O207" s="63">
        <v>3800000</v>
      </c>
      <c r="P207" s="63">
        <v>0</v>
      </c>
      <c r="Q207" s="63">
        <v>0</v>
      </c>
      <c r="R207" s="63">
        <v>0</v>
      </c>
      <c r="S207" s="63">
        <v>0</v>
      </c>
      <c r="T207" s="63">
        <v>56</v>
      </c>
      <c r="U207" s="63">
        <v>10640000</v>
      </c>
      <c r="V207" s="63">
        <v>0</v>
      </c>
      <c r="W207" s="63">
        <v>0</v>
      </c>
      <c r="X207">
        <v>811</v>
      </c>
      <c r="Y207" s="63">
        <v>115710000</v>
      </c>
    </row>
    <row r="208" spans="1:25" x14ac:dyDescent="0.2">
      <c r="A208">
        <v>9106</v>
      </c>
      <c r="B208" s="91">
        <v>9204</v>
      </c>
      <c r="C208" s="26" t="s">
        <v>269</v>
      </c>
      <c r="D208" s="63">
        <v>33</v>
      </c>
      <c r="E208" s="63">
        <v>6270000</v>
      </c>
      <c r="F208" s="63">
        <v>22</v>
      </c>
      <c r="G208" s="63">
        <v>2090000</v>
      </c>
      <c r="H208" s="63">
        <v>90</v>
      </c>
      <c r="I208" s="63">
        <v>17100000</v>
      </c>
      <c r="J208" s="63">
        <v>112</v>
      </c>
      <c r="K208" s="63">
        <v>10640000</v>
      </c>
      <c r="L208" s="63">
        <v>19</v>
      </c>
      <c r="M208" s="63">
        <v>3610000</v>
      </c>
      <c r="N208" s="63">
        <v>45</v>
      </c>
      <c r="O208" s="63">
        <v>4275000</v>
      </c>
      <c r="P208" s="63">
        <v>0</v>
      </c>
      <c r="Q208" s="63">
        <v>0</v>
      </c>
      <c r="R208" s="63">
        <v>0</v>
      </c>
      <c r="S208" s="63">
        <v>0</v>
      </c>
      <c r="T208" s="63">
        <v>43</v>
      </c>
      <c r="U208" s="63">
        <v>8170000</v>
      </c>
      <c r="V208" s="63">
        <v>10</v>
      </c>
      <c r="W208" s="63">
        <v>950000</v>
      </c>
      <c r="X208">
        <v>374</v>
      </c>
      <c r="Y208" s="63">
        <v>53105000</v>
      </c>
    </row>
    <row r="209" spans="1:25" x14ac:dyDescent="0.2">
      <c r="A209">
        <v>9107</v>
      </c>
      <c r="B209" s="91">
        <v>9210</v>
      </c>
      <c r="C209" s="26" t="s">
        <v>270</v>
      </c>
      <c r="D209" s="63">
        <v>24</v>
      </c>
      <c r="E209" s="63">
        <v>4560000</v>
      </c>
      <c r="F209" s="63">
        <v>61</v>
      </c>
      <c r="G209" s="63">
        <v>5795000</v>
      </c>
      <c r="H209" s="63">
        <v>235</v>
      </c>
      <c r="I209" s="63">
        <v>44650000</v>
      </c>
      <c r="J209" s="63">
        <v>215</v>
      </c>
      <c r="K209" s="63">
        <v>20425000</v>
      </c>
      <c r="L209" s="63">
        <v>24</v>
      </c>
      <c r="M209" s="63">
        <v>4560000</v>
      </c>
      <c r="N209" s="63">
        <v>20</v>
      </c>
      <c r="O209" s="63">
        <v>1900000</v>
      </c>
      <c r="P209" s="63">
        <v>84</v>
      </c>
      <c r="Q209" s="63">
        <v>15960000</v>
      </c>
      <c r="R209" s="63">
        <v>4</v>
      </c>
      <c r="S209" s="63">
        <v>380000</v>
      </c>
      <c r="T209" s="63">
        <v>46</v>
      </c>
      <c r="U209" s="63">
        <v>8740000</v>
      </c>
      <c r="V209" s="63">
        <v>12</v>
      </c>
      <c r="W209" s="63">
        <v>1140000</v>
      </c>
      <c r="X209">
        <v>725</v>
      </c>
      <c r="Y209" s="63">
        <v>108110000</v>
      </c>
    </row>
    <row r="210" spans="1:25" x14ac:dyDescent="0.2">
      <c r="A210">
        <v>9108</v>
      </c>
      <c r="B210" s="91">
        <v>9207</v>
      </c>
      <c r="C210" s="26" t="s">
        <v>271</v>
      </c>
      <c r="D210" s="63">
        <v>0</v>
      </c>
      <c r="E210" s="63">
        <v>0</v>
      </c>
      <c r="F210" s="63">
        <v>0</v>
      </c>
      <c r="G210" s="63">
        <v>0</v>
      </c>
      <c r="H210" s="63">
        <v>133</v>
      </c>
      <c r="I210" s="63">
        <v>25270000</v>
      </c>
      <c r="J210" s="63">
        <v>145</v>
      </c>
      <c r="K210" s="63">
        <v>13775000</v>
      </c>
      <c r="L210" s="63">
        <v>49</v>
      </c>
      <c r="M210" s="63">
        <v>9310000</v>
      </c>
      <c r="N210" s="63">
        <v>43</v>
      </c>
      <c r="O210" s="63">
        <v>4085000</v>
      </c>
      <c r="P210" s="63">
        <v>0</v>
      </c>
      <c r="Q210" s="63">
        <v>0</v>
      </c>
      <c r="R210" s="63">
        <v>0</v>
      </c>
      <c r="S210" s="63">
        <v>0</v>
      </c>
      <c r="T210" s="63">
        <v>19</v>
      </c>
      <c r="U210" s="63">
        <v>3610000</v>
      </c>
      <c r="V210" s="63">
        <v>5</v>
      </c>
      <c r="W210" s="63">
        <v>475000</v>
      </c>
      <c r="X210">
        <v>394</v>
      </c>
      <c r="Y210" s="63">
        <v>56525000</v>
      </c>
    </row>
    <row r="211" spans="1:25" x14ac:dyDescent="0.2">
      <c r="A211">
        <v>9109</v>
      </c>
      <c r="B211" s="91">
        <v>9211</v>
      </c>
      <c r="C211" s="26" t="s">
        <v>272</v>
      </c>
      <c r="D211" s="63">
        <v>106</v>
      </c>
      <c r="E211" s="63">
        <v>20140000</v>
      </c>
      <c r="F211" s="63">
        <v>22</v>
      </c>
      <c r="G211" s="63">
        <v>2090000</v>
      </c>
      <c r="H211" s="63">
        <v>365</v>
      </c>
      <c r="I211" s="63">
        <v>69350000</v>
      </c>
      <c r="J211" s="63">
        <v>391</v>
      </c>
      <c r="K211" s="63">
        <v>37145000</v>
      </c>
      <c r="L211" s="63">
        <v>116</v>
      </c>
      <c r="M211" s="63">
        <v>22040000</v>
      </c>
      <c r="N211" s="63">
        <v>134</v>
      </c>
      <c r="O211" s="63">
        <v>12730000</v>
      </c>
      <c r="P211" s="63">
        <v>9</v>
      </c>
      <c r="Q211" s="63">
        <v>1710000</v>
      </c>
      <c r="R211" s="63">
        <v>1</v>
      </c>
      <c r="S211" s="63">
        <v>95000</v>
      </c>
      <c r="T211" s="63">
        <v>86</v>
      </c>
      <c r="U211" s="63">
        <v>16340000</v>
      </c>
      <c r="V211" s="63">
        <v>15</v>
      </c>
      <c r="W211" s="63">
        <v>1425000</v>
      </c>
      <c r="X211">
        <v>1245</v>
      </c>
      <c r="Y211" s="63">
        <v>183065000</v>
      </c>
    </row>
    <row r="212" spans="1:25" x14ac:dyDescent="0.2">
      <c r="A212">
        <v>9110</v>
      </c>
      <c r="B212" s="91">
        <v>9203</v>
      </c>
      <c r="C212" s="26" t="s">
        <v>273</v>
      </c>
      <c r="D212" s="63">
        <v>46</v>
      </c>
      <c r="E212" s="63">
        <v>8740000</v>
      </c>
      <c r="F212" s="63">
        <v>35</v>
      </c>
      <c r="G212" s="63">
        <v>3325000</v>
      </c>
      <c r="H212" s="63">
        <v>188</v>
      </c>
      <c r="I212" s="63">
        <v>35720000</v>
      </c>
      <c r="J212" s="63">
        <v>267</v>
      </c>
      <c r="K212" s="63">
        <v>25365000</v>
      </c>
      <c r="L212" s="63">
        <v>11</v>
      </c>
      <c r="M212" s="63">
        <v>2090000</v>
      </c>
      <c r="N212" s="63">
        <v>12</v>
      </c>
      <c r="O212" s="63">
        <v>1140000</v>
      </c>
      <c r="P212" s="63">
        <v>0</v>
      </c>
      <c r="Q212" s="63">
        <v>0</v>
      </c>
      <c r="R212" s="63">
        <v>0</v>
      </c>
      <c r="S212" s="63">
        <v>0</v>
      </c>
      <c r="T212" s="63">
        <v>33</v>
      </c>
      <c r="U212" s="63">
        <v>6270000</v>
      </c>
      <c r="V212" s="63">
        <v>11</v>
      </c>
      <c r="W212" s="63">
        <v>1045000</v>
      </c>
      <c r="X212">
        <v>603</v>
      </c>
      <c r="Y212" s="63">
        <v>83695000</v>
      </c>
    </row>
    <row r="213" spans="1:25" x14ac:dyDescent="0.2">
      <c r="A213">
        <v>9111</v>
      </c>
      <c r="B213" s="91">
        <v>9205</v>
      </c>
      <c r="C213" s="26" t="s">
        <v>274</v>
      </c>
      <c r="D213" s="63">
        <v>0</v>
      </c>
      <c r="E213" s="63">
        <v>0</v>
      </c>
      <c r="F213" s="63">
        <v>0</v>
      </c>
      <c r="G213" s="63">
        <v>0</v>
      </c>
      <c r="H213" s="63">
        <v>227</v>
      </c>
      <c r="I213" s="63">
        <v>43130000</v>
      </c>
      <c r="J213" s="63">
        <v>214</v>
      </c>
      <c r="K213" s="63">
        <v>20330000</v>
      </c>
      <c r="L213" s="63">
        <v>35</v>
      </c>
      <c r="M213" s="63">
        <v>6650000</v>
      </c>
      <c r="N213" s="63">
        <v>32</v>
      </c>
      <c r="O213" s="63">
        <v>3040000</v>
      </c>
      <c r="P213" s="63">
        <v>0</v>
      </c>
      <c r="Q213" s="63">
        <v>0</v>
      </c>
      <c r="R213" s="63">
        <v>0</v>
      </c>
      <c r="S213" s="63">
        <v>0</v>
      </c>
      <c r="T213" s="63">
        <v>11</v>
      </c>
      <c r="U213" s="63">
        <v>2090000</v>
      </c>
      <c r="V213" s="63">
        <v>3</v>
      </c>
      <c r="W213" s="63">
        <v>285000</v>
      </c>
      <c r="X213">
        <v>522</v>
      </c>
      <c r="Y213" s="63">
        <v>75525000</v>
      </c>
    </row>
    <row r="214" spans="1:25" x14ac:dyDescent="0.2">
      <c r="A214">
        <v>9201</v>
      </c>
      <c r="B214" s="91">
        <v>9101</v>
      </c>
      <c r="C214" s="26" t="s">
        <v>275</v>
      </c>
      <c r="D214" s="63">
        <v>420</v>
      </c>
      <c r="E214" s="63">
        <v>79800000</v>
      </c>
      <c r="F214" s="63">
        <v>318</v>
      </c>
      <c r="G214" s="63">
        <v>30210000</v>
      </c>
      <c r="H214" s="63">
        <v>1140</v>
      </c>
      <c r="I214" s="63">
        <v>216600000</v>
      </c>
      <c r="J214" s="63">
        <v>1267</v>
      </c>
      <c r="K214" s="63">
        <v>120365000</v>
      </c>
      <c r="L214" s="63">
        <v>699</v>
      </c>
      <c r="M214" s="63">
        <v>132810000</v>
      </c>
      <c r="N214" s="63">
        <v>531</v>
      </c>
      <c r="O214" s="63">
        <v>50445000</v>
      </c>
      <c r="P214" s="63">
        <v>23</v>
      </c>
      <c r="Q214" s="63">
        <v>4370000</v>
      </c>
      <c r="R214" s="63">
        <v>2</v>
      </c>
      <c r="S214" s="63">
        <v>190000</v>
      </c>
      <c r="T214" s="63">
        <v>348</v>
      </c>
      <c r="U214" s="63">
        <v>66120000</v>
      </c>
      <c r="V214" s="63">
        <v>14</v>
      </c>
      <c r="W214" s="63">
        <v>1330000</v>
      </c>
      <c r="X214">
        <v>4762</v>
      </c>
      <c r="Y214" s="63">
        <v>702240000</v>
      </c>
    </row>
    <row r="215" spans="1:25" x14ac:dyDescent="0.2">
      <c r="A215">
        <v>9202</v>
      </c>
      <c r="B215" s="91">
        <v>9119</v>
      </c>
      <c r="C215" s="26" t="s">
        <v>276</v>
      </c>
      <c r="D215" s="63">
        <v>71</v>
      </c>
      <c r="E215" s="63">
        <v>13490000</v>
      </c>
      <c r="F215" s="63">
        <v>55</v>
      </c>
      <c r="G215" s="63">
        <v>5225000</v>
      </c>
      <c r="H215" s="63">
        <v>150</v>
      </c>
      <c r="I215" s="63">
        <v>28500000</v>
      </c>
      <c r="J215" s="63">
        <v>250</v>
      </c>
      <c r="K215" s="63">
        <v>23750000</v>
      </c>
      <c r="L215" s="63">
        <v>65</v>
      </c>
      <c r="M215" s="63">
        <v>12350000</v>
      </c>
      <c r="N215" s="63">
        <v>99</v>
      </c>
      <c r="O215" s="63">
        <v>9405000</v>
      </c>
      <c r="P215" s="63">
        <v>0</v>
      </c>
      <c r="Q215" s="63">
        <v>0</v>
      </c>
      <c r="R215" s="63">
        <v>0</v>
      </c>
      <c r="S215" s="63">
        <v>0</v>
      </c>
      <c r="T215" s="63">
        <v>50</v>
      </c>
      <c r="U215" s="63">
        <v>9500000</v>
      </c>
      <c r="V215" s="63">
        <v>17</v>
      </c>
      <c r="W215" s="63">
        <v>1615000</v>
      </c>
      <c r="X215">
        <v>757</v>
      </c>
      <c r="Y215" s="63">
        <v>103835000</v>
      </c>
    </row>
    <row r="216" spans="1:25" x14ac:dyDescent="0.2">
      <c r="A216">
        <v>9203</v>
      </c>
      <c r="B216" s="91">
        <v>9105</v>
      </c>
      <c r="C216" s="26" t="s">
        <v>277</v>
      </c>
      <c r="D216" s="63">
        <v>47</v>
      </c>
      <c r="E216" s="63">
        <v>8930000</v>
      </c>
      <c r="F216" s="63">
        <v>30</v>
      </c>
      <c r="G216" s="63">
        <v>2850000</v>
      </c>
      <c r="H216" s="63">
        <v>205</v>
      </c>
      <c r="I216" s="63">
        <v>38950000</v>
      </c>
      <c r="J216" s="63">
        <v>168</v>
      </c>
      <c r="K216" s="63">
        <v>15960000</v>
      </c>
      <c r="L216" s="63">
        <v>83</v>
      </c>
      <c r="M216" s="63">
        <v>15770000</v>
      </c>
      <c r="N216" s="63">
        <v>90</v>
      </c>
      <c r="O216" s="63">
        <v>8550000</v>
      </c>
      <c r="P216" s="63">
        <v>0</v>
      </c>
      <c r="Q216" s="63">
        <v>0</v>
      </c>
      <c r="R216" s="63">
        <v>0</v>
      </c>
      <c r="S216" s="63">
        <v>0</v>
      </c>
      <c r="T216" s="63">
        <v>30</v>
      </c>
      <c r="U216" s="63">
        <v>5700000</v>
      </c>
      <c r="V216" s="63">
        <v>11</v>
      </c>
      <c r="W216" s="63">
        <v>1045000</v>
      </c>
      <c r="X216">
        <v>664</v>
      </c>
      <c r="Y216" s="63">
        <v>97755000</v>
      </c>
    </row>
    <row r="217" spans="1:25" x14ac:dyDescent="0.2">
      <c r="A217">
        <v>9204</v>
      </c>
      <c r="B217" s="91">
        <v>9103</v>
      </c>
      <c r="C217" s="26" t="s">
        <v>278</v>
      </c>
      <c r="D217" s="63">
        <v>33</v>
      </c>
      <c r="E217" s="63">
        <v>6270000</v>
      </c>
      <c r="F217" s="63">
        <v>48</v>
      </c>
      <c r="G217" s="63">
        <v>4560000</v>
      </c>
      <c r="H217" s="63">
        <v>142</v>
      </c>
      <c r="I217" s="63">
        <v>26980000</v>
      </c>
      <c r="J217" s="63">
        <v>176</v>
      </c>
      <c r="K217" s="63">
        <v>16720000</v>
      </c>
      <c r="L217" s="63">
        <v>62</v>
      </c>
      <c r="M217" s="63">
        <v>11780000</v>
      </c>
      <c r="N217" s="63">
        <v>46</v>
      </c>
      <c r="O217" s="63">
        <v>4370000</v>
      </c>
      <c r="P217" s="63">
        <v>0</v>
      </c>
      <c r="Q217" s="63">
        <v>0</v>
      </c>
      <c r="R217" s="63">
        <v>0</v>
      </c>
      <c r="S217" s="63">
        <v>0</v>
      </c>
      <c r="T217" s="63">
        <v>0</v>
      </c>
      <c r="U217" s="63">
        <v>0</v>
      </c>
      <c r="V217" s="63">
        <v>0</v>
      </c>
      <c r="W217" s="63">
        <v>0</v>
      </c>
      <c r="X217">
        <v>507</v>
      </c>
      <c r="Y217" s="63">
        <v>70680000</v>
      </c>
    </row>
    <row r="218" spans="1:25" x14ac:dyDescent="0.2">
      <c r="A218">
        <v>9205</v>
      </c>
      <c r="B218" s="91">
        <v>9108</v>
      </c>
      <c r="C218" s="26" t="s">
        <v>279</v>
      </c>
      <c r="D218" s="63">
        <v>74</v>
      </c>
      <c r="E218" s="63">
        <v>14060000</v>
      </c>
      <c r="F218" s="63">
        <v>52</v>
      </c>
      <c r="G218" s="63">
        <v>4940000</v>
      </c>
      <c r="H218" s="63">
        <v>420</v>
      </c>
      <c r="I218" s="63">
        <v>79800000</v>
      </c>
      <c r="J218" s="63">
        <v>411</v>
      </c>
      <c r="K218" s="63">
        <v>39045000</v>
      </c>
      <c r="L218" s="63">
        <v>230</v>
      </c>
      <c r="M218" s="63">
        <v>43700000</v>
      </c>
      <c r="N218" s="63">
        <v>183</v>
      </c>
      <c r="O218" s="63">
        <v>17385000</v>
      </c>
      <c r="P218" s="63">
        <v>7</v>
      </c>
      <c r="Q218" s="63">
        <v>1330000</v>
      </c>
      <c r="R218" s="63">
        <v>1</v>
      </c>
      <c r="S218" s="63">
        <v>95000</v>
      </c>
      <c r="T218" s="63">
        <v>45</v>
      </c>
      <c r="U218" s="63">
        <v>8550000</v>
      </c>
      <c r="V218" s="63">
        <v>13</v>
      </c>
      <c r="W218" s="63">
        <v>1235000</v>
      </c>
      <c r="X218">
        <v>1436</v>
      </c>
      <c r="Y218" s="63">
        <v>210140000</v>
      </c>
    </row>
    <row r="219" spans="1:25" x14ac:dyDescent="0.2">
      <c r="A219">
        <v>9206</v>
      </c>
      <c r="B219" s="91">
        <v>9113</v>
      </c>
      <c r="C219" s="26" t="s">
        <v>280</v>
      </c>
      <c r="D219" s="63">
        <v>16</v>
      </c>
      <c r="E219" s="63">
        <v>3040000</v>
      </c>
      <c r="F219" s="63">
        <v>21</v>
      </c>
      <c r="G219" s="63">
        <v>1995000</v>
      </c>
      <c r="H219" s="63">
        <v>138</v>
      </c>
      <c r="I219" s="63">
        <v>26220000</v>
      </c>
      <c r="J219" s="63">
        <v>104</v>
      </c>
      <c r="K219" s="63">
        <v>9880000</v>
      </c>
      <c r="L219" s="63">
        <v>53</v>
      </c>
      <c r="M219" s="63">
        <v>10070000</v>
      </c>
      <c r="N219" s="63">
        <v>36</v>
      </c>
      <c r="O219" s="63">
        <v>3420000</v>
      </c>
      <c r="P219" s="63">
        <v>0</v>
      </c>
      <c r="Q219" s="63">
        <v>0</v>
      </c>
      <c r="R219" s="63">
        <v>0</v>
      </c>
      <c r="S219" s="63">
        <v>0</v>
      </c>
      <c r="T219" s="63">
        <v>0</v>
      </c>
      <c r="U219" s="63">
        <v>0</v>
      </c>
      <c r="V219" s="63">
        <v>0</v>
      </c>
      <c r="W219" s="63">
        <v>0</v>
      </c>
      <c r="X219">
        <v>368</v>
      </c>
      <c r="Y219" s="63">
        <v>54625000</v>
      </c>
    </row>
    <row r="220" spans="1:25" x14ac:dyDescent="0.2">
      <c r="A220">
        <v>9207</v>
      </c>
      <c r="B220" s="91">
        <v>9106</v>
      </c>
      <c r="C220" s="26" t="s">
        <v>281</v>
      </c>
      <c r="D220" s="63">
        <v>56</v>
      </c>
      <c r="E220" s="63">
        <v>10640000</v>
      </c>
      <c r="F220" s="63">
        <v>11</v>
      </c>
      <c r="G220" s="63">
        <v>1045000</v>
      </c>
      <c r="H220" s="63">
        <v>206</v>
      </c>
      <c r="I220" s="63">
        <v>39140000</v>
      </c>
      <c r="J220" s="63">
        <v>254</v>
      </c>
      <c r="K220" s="63">
        <v>24130000</v>
      </c>
      <c r="L220" s="63">
        <v>28</v>
      </c>
      <c r="M220" s="63">
        <v>5320000</v>
      </c>
      <c r="N220" s="63">
        <v>42</v>
      </c>
      <c r="O220" s="63">
        <v>3990000</v>
      </c>
      <c r="P220" s="63">
        <v>0</v>
      </c>
      <c r="Q220" s="63">
        <v>0</v>
      </c>
      <c r="R220" s="63">
        <v>0</v>
      </c>
      <c r="S220" s="63">
        <v>0</v>
      </c>
      <c r="T220" s="63">
        <v>20</v>
      </c>
      <c r="U220" s="63">
        <v>3800000</v>
      </c>
      <c r="V220" s="63">
        <v>8</v>
      </c>
      <c r="W220" s="63">
        <v>760000</v>
      </c>
      <c r="X220">
        <v>625</v>
      </c>
      <c r="Y220" s="63">
        <v>88825000</v>
      </c>
    </row>
    <row r="221" spans="1:25" x14ac:dyDescent="0.2">
      <c r="A221">
        <v>9208</v>
      </c>
      <c r="B221" s="91">
        <v>9111</v>
      </c>
      <c r="C221" s="26" t="s">
        <v>282</v>
      </c>
      <c r="D221" s="63">
        <v>0</v>
      </c>
      <c r="E221" s="63">
        <v>0</v>
      </c>
      <c r="F221" s="63">
        <v>0</v>
      </c>
      <c r="G221" s="63">
        <v>0</v>
      </c>
      <c r="H221" s="63">
        <v>0</v>
      </c>
      <c r="I221" s="63">
        <v>0</v>
      </c>
      <c r="J221" s="63">
        <v>0</v>
      </c>
      <c r="K221" s="63">
        <v>0</v>
      </c>
      <c r="L221" s="63">
        <v>76</v>
      </c>
      <c r="M221" s="63">
        <v>14440000</v>
      </c>
      <c r="N221" s="63">
        <v>192</v>
      </c>
      <c r="O221" s="63">
        <v>18240000</v>
      </c>
      <c r="P221" s="63">
        <v>8</v>
      </c>
      <c r="Q221" s="63">
        <v>1520000</v>
      </c>
      <c r="R221" s="63">
        <v>0</v>
      </c>
      <c r="S221" s="63">
        <v>0</v>
      </c>
      <c r="T221" s="63">
        <v>0</v>
      </c>
      <c r="U221" s="63">
        <v>0</v>
      </c>
      <c r="V221" s="63">
        <v>0</v>
      </c>
      <c r="W221" s="63">
        <v>0</v>
      </c>
      <c r="X221">
        <v>276</v>
      </c>
      <c r="Y221" s="63">
        <v>34200000</v>
      </c>
    </row>
    <row r="222" spans="1:25" x14ac:dyDescent="0.2">
      <c r="A222">
        <v>9209</v>
      </c>
      <c r="B222" s="91">
        <v>9102</v>
      </c>
      <c r="C222" s="26" t="s">
        <v>283</v>
      </c>
      <c r="D222" s="63">
        <v>49</v>
      </c>
      <c r="E222" s="63">
        <v>9310000</v>
      </c>
      <c r="F222" s="63">
        <v>43</v>
      </c>
      <c r="G222" s="63">
        <v>4085000</v>
      </c>
      <c r="H222" s="63">
        <v>0</v>
      </c>
      <c r="I222" s="63">
        <v>0</v>
      </c>
      <c r="J222" s="63">
        <v>0</v>
      </c>
      <c r="K222" s="63">
        <v>0</v>
      </c>
      <c r="L222" s="63">
        <v>103</v>
      </c>
      <c r="M222" s="63">
        <v>19570000</v>
      </c>
      <c r="N222" s="63">
        <v>84</v>
      </c>
      <c r="O222" s="63">
        <v>7980000</v>
      </c>
      <c r="P222" s="63">
        <v>0</v>
      </c>
      <c r="Q222" s="63">
        <v>0</v>
      </c>
      <c r="R222" s="63">
        <v>0</v>
      </c>
      <c r="S222" s="63">
        <v>0</v>
      </c>
      <c r="T222" s="63">
        <v>0</v>
      </c>
      <c r="U222" s="63">
        <v>0</v>
      </c>
      <c r="V222" s="63">
        <v>0</v>
      </c>
      <c r="W222" s="63">
        <v>0</v>
      </c>
      <c r="X222">
        <v>279</v>
      </c>
      <c r="Y222" s="63">
        <v>40945000</v>
      </c>
    </row>
    <row r="223" spans="1:25" x14ac:dyDescent="0.2">
      <c r="A223">
        <v>9210</v>
      </c>
      <c r="B223" s="91">
        <v>9116</v>
      </c>
      <c r="C223" s="26" t="s">
        <v>284</v>
      </c>
      <c r="D223" s="63">
        <v>37</v>
      </c>
      <c r="E223" s="63">
        <v>7030000</v>
      </c>
      <c r="F223" s="63">
        <v>34</v>
      </c>
      <c r="G223" s="63">
        <v>3230000</v>
      </c>
      <c r="H223" s="63">
        <v>0</v>
      </c>
      <c r="I223" s="63">
        <v>0</v>
      </c>
      <c r="J223" s="63">
        <v>0</v>
      </c>
      <c r="K223" s="63">
        <v>0</v>
      </c>
      <c r="L223" s="63">
        <v>69</v>
      </c>
      <c r="M223" s="63">
        <v>13110000</v>
      </c>
      <c r="N223" s="63">
        <v>39</v>
      </c>
      <c r="O223" s="63">
        <v>3705000</v>
      </c>
      <c r="P223" s="63">
        <v>0</v>
      </c>
      <c r="Q223" s="63">
        <v>0</v>
      </c>
      <c r="R223" s="63">
        <v>0</v>
      </c>
      <c r="S223" s="63">
        <v>0</v>
      </c>
      <c r="T223" s="63">
        <v>0</v>
      </c>
      <c r="U223" s="63">
        <v>0</v>
      </c>
      <c r="V223" s="63">
        <v>0</v>
      </c>
      <c r="W223" s="63">
        <v>0</v>
      </c>
      <c r="X223">
        <v>179</v>
      </c>
      <c r="Y223" s="63">
        <v>27075000</v>
      </c>
    </row>
    <row r="224" spans="1:25" x14ac:dyDescent="0.2">
      <c r="A224">
        <v>9211</v>
      </c>
      <c r="B224" s="91">
        <v>9114</v>
      </c>
      <c r="C224" s="26" t="s">
        <v>285</v>
      </c>
      <c r="D224" s="63">
        <v>44</v>
      </c>
      <c r="E224" s="63">
        <v>8360000</v>
      </c>
      <c r="F224" s="63">
        <v>38</v>
      </c>
      <c r="G224" s="63">
        <v>3610000</v>
      </c>
      <c r="H224" s="63">
        <v>209</v>
      </c>
      <c r="I224" s="63">
        <v>39710000</v>
      </c>
      <c r="J224" s="63">
        <v>233</v>
      </c>
      <c r="K224" s="63">
        <v>22135000</v>
      </c>
      <c r="L224" s="63">
        <v>91</v>
      </c>
      <c r="M224" s="63">
        <v>17290000</v>
      </c>
      <c r="N224" s="63">
        <v>107</v>
      </c>
      <c r="O224" s="63">
        <v>10165000</v>
      </c>
      <c r="P224" s="63">
        <v>0</v>
      </c>
      <c r="Q224" s="63">
        <v>0</v>
      </c>
      <c r="R224" s="63">
        <v>0</v>
      </c>
      <c r="S224" s="63">
        <v>0</v>
      </c>
      <c r="T224" s="63">
        <v>0</v>
      </c>
      <c r="U224" s="63">
        <v>0</v>
      </c>
      <c r="V224" s="63">
        <v>0</v>
      </c>
      <c r="W224" s="63">
        <v>0</v>
      </c>
      <c r="X224">
        <v>722</v>
      </c>
      <c r="Y224" s="63">
        <v>101270000</v>
      </c>
    </row>
    <row r="225" spans="1:25" x14ac:dyDescent="0.2">
      <c r="A225">
        <v>9212</v>
      </c>
      <c r="B225" s="91">
        <v>9107</v>
      </c>
      <c r="C225" s="26" t="s">
        <v>286</v>
      </c>
      <c r="D225" s="63">
        <v>46</v>
      </c>
      <c r="E225" s="63">
        <v>8740000</v>
      </c>
      <c r="F225" s="63">
        <v>27</v>
      </c>
      <c r="G225" s="63">
        <v>2565000</v>
      </c>
      <c r="H225" s="63">
        <v>184</v>
      </c>
      <c r="I225" s="63">
        <v>34960000</v>
      </c>
      <c r="J225" s="63">
        <v>205</v>
      </c>
      <c r="K225" s="63">
        <v>19475000</v>
      </c>
      <c r="L225" s="63">
        <v>69</v>
      </c>
      <c r="M225" s="63">
        <v>13110000</v>
      </c>
      <c r="N225" s="63">
        <v>45</v>
      </c>
      <c r="O225" s="63">
        <v>4275000</v>
      </c>
      <c r="P225" s="63">
        <v>0</v>
      </c>
      <c r="Q225" s="63">
        <v>0</v>
      </c>
      <c r="R225" s="63">
        <v>0</v>
      </c>
      <c r="S225" s="63">
        <v>0</v>
      </c>
      <c r="T225" s="63">
        <v>19</v>
      </c>
      <c r="U225" s="63">
        <v>3610000</v>
      </c>
      <c r="V225" s="63">
        <v>9</v>
      </c>
      <c r="W225" s="63">
        <v>855000</v>
      </c>
      <c r="X225">
        <v>604</v>
      </c>
      <c r="Y225" s="63">
        <v>87590000</v>
      </c>
    </row>
    <row r="226" spans="1:25" x14ac:dyDescent="0.2">
      <c r="A226">
        <v>9213</v>
      </c>
      <c r="B226" s="91">
        <v>9118</v>
      </c>
      <c r="C226" s="26" t="s">
        <v>287</v>
      </c>
      <c r="D226" s="63">
        <v>40</v>
      </c>
      <c r="E226" s="63">
        <v>7600000</v>
      </c>
      <c r="F226" s="63">
        <v>25</v>
      </c>
      <c r="G226" s="63">
        <v>2375000</v>
      </c>
      <c r="H226" s="63">
        <v>0</v>
      </c>
      <c r="I226" s="63">
        <v>0</v>
      </c>
      <c r="J226" s="63">
        <v>0</v>
      </c>
      <c r="K226" s="63">
        <v>0</v>
      </c>
      <c r="L226" s="63">
        <v>23</v>
      </c>
      <c r="M226" s="63">
        <v>4370000</v>
      </c>
      <c r="N226" s="63">
        <v>29</v>
      </c>
      <c r="O226" s="63">
        <v>2755000</v>
      </c>
      <c r="P226" s="63">
        <v>0</v>
      </c>
      <c r="Q226" s="63">
        <v>0</v>
      </c>
      <c r="R226" s="63">
        <v>0</v>
      </c>
      <c r="S226" s="63">
        <v>0</v>
      </c>
      <c r="T226" s="63">
        <v>0</v>
      </c>
      <c r="U226" s="63">
        <v>0</v>
      </c>
      <c r="V226" s="63">
        <v>0</v>
      </c>
      <c r="W226" s="63">
        <v>0</v>
      </c>
      <c r="X226">
        <v>117</v>
      </c>
      <c r="Y226" s="63">
        <v>17100000</v>
      </c>
    </row>
    <row r="227" spans="1:25" x14ac:dyDescent="0.2">
      <c r="A227">
        <v>9214</v>
      </c>
      <c r="B227" s="91">
        <v>9109</v>
      </c>
      <c r="C227" s="26" t="s">
        <v>288</v>
      </c>
      <c r="D227" s="63">
        <v>60</v>
      </c>
      <c r="E227" s="63">
        <v>11400000</v>
      </c>
      <c r="F227" s="63">
        <v>42</v>
      </c>
      <c r="G227" s="63">
        <v>3990000</v>
      </c>
      <c r="H227" s="63">
        <v>234</v>
      </c>
      <c r="I227" s="63">
        <v>44460000</v>
      </c>
      <c r="J227" s="63">
        <v>291</v>
      </c>
      <c r="K227" s="63">
        <v>27645000</v>
      </c>
      <c r="L227" s="63">
        <v>80</v>
      </c>
      <c r="M227" s="63">
        <v>15200000</v>
      </c>
      <c r="N227" s="63">
        <v>25</v>
      </c>
      <c r="O227" s="63">
        <v>2375000</v>
      </c>
      <c r="P227" s="63">
        <v>0</v>
      </c>
      <c r="Q227" s="63">
        <v>0</v>
      </c>
      <c r="R227" s="63">
        <v>0</v>
      </c>
      <c r="S227" s="63">
        <v>0</v>
      </c>
      <c r="T227" s="63">
        <v>0</v>
      </c>
      <c r="U227" s="63">
        <v>0</v>
      </c>
      <c r="V227" s="63">
        <v>0</v>
      </c>
      <c r="W227" s="63">
        <v>0</v>
      </c>
      <c r="X227">
        <v>732</v>
      </c>
      <c r="Y227" s="63">
        <v>105070000</v>
      </c>
    </row>
    <row r="228" spans="1:25" x14ac:dyDescent="0.2">
      <c r="A228">
        <v>9215</v>
      </c>
      <c r="B228" s="91">
        <v>9120</v>
      </c>
      <c r="C228" s="26" t="s">
        <v>289</v>
      </c>
      <c r="D228" s="63">
        <v>0</v>
      </c>
      <c r="E228" s="63">
        <v>0</v>
      </c>
      <c r="F228" s="63">
        <v>0</v>
      </c>
      <c r="G228" s="63">
        <v>0</v>
      </c>
      <c r="H228" s="63">
        <v>270</v>
      </c>
      <c r="I228" s="63">
        <v>51300000</v>
      </c>
      <c r="J228" s="63">
        <v>392</v>
      </c>
      <c r="K228" s="63">
        <v>37240000</v>
      </c>
      <c r="L228" s="63">
        <v>245</v>
      </c>
      <c r="M228" s="63">
        <v>46550000</v>
      </c>
      <c r="N228" s="63">
        <v>210</v>
      </c>
      <c r="O228" s="63">
        <v>19950000</v>
      </c>
      <c r="P228" s="63">
        <v>0</v>
      </c>
      <c r="Q228" s="63">
        <v>0</v>
      </c>
      <c r="R228" s="63">
        <v>0</v>
      </c>
      <c r="S228" s="63">
        <v>0</v>
      </c>
      <c r="T228" s="63">
        <v>124</v>
      </c>
      <c r="U228" s="63">
        <v>23560000</v>
      </c>
      <c r="V228" s="63">
        <v>52</v>
      </c>
      <c r="W228" s="63">
        <v>4940000</v>
      </c>
      <c r="X228">
        <v>1293</v>
      </c>
      <c r="Y228" s="63">
        <v>183540000</v>
      </c>
    </row>
    <row r="229" spans="1:25" x14ac:dyDescent="0.2">
      <c r="A229">
        <v>9216</v>
      </c>
      <c r="B229" s="91">
        <v>9115</v>
      </c>
      <c r="C229" s="26" t="s">
        <v>290</v>
      </c>
      <c r="D229" s="63">
        <v>73</v>
      </c>
      <c r="E229" s="63">
        <v>13870000</v>
      </c>
      <c r="F229" s="63">
        <v>65</v>
      </c>
      <c r="G229" s="63">
        <v>6175000</v>
      </c>
      <c r="H229" s="63">
        <v>228</v>
      </c>
      <c r="I229" s="63">
        <v>43320000</v>
      </c>
      <c r="J229" s="63">
        <v>289</v>
      </c>
      <c r="K229" s="63">
        <v>27455000</v>
      </c>
      <c r="L229" s="63">
        <v>76</v>
      </c>
      <c r="M229" s="63">
        <v>14440000</v>
      </c>
      <c r="N229" s="63">
        <v>99</v>
      </c>
      <c r="O229" s="63">
        <v>9405000</v>
      </c>
      <c r="P229" s="63">
        <v>0</v>
      </c>
      <c r="Q229" s="63">
        <v>0</v>
      </c>
      <c r="R229" s="63">
        <v>0</v>
      </c>
      <c r="S229" s="63">
        <v>0</v>
      </c>
      <c r="T229" s="63">
        <v>32</v>
      </c>
      <c r="U229" s="63">
        <v>6080000</v>
      </c>
      <c r="V229" s="63">
        <v>3</v>
      </c>
      <c r="W229" s="63">
        <v>285000</v>
      </c>
      <c r="X229">
        <v>865</v>
      </c>
      <c r="Y229" s="63">
        <v>121030000</v>
      </c>
    </row>
    <row r="230" spans="1:25" x14ac:dyDescent="0.2">
      <c r="A230">
        <v>9217</v>
      </c>
      <c r="B230" s="91">
        <v>9110</v>
      </c>
      <c r="C230" s="26" t="s">
        <v>291</v>
      </c>
      <c r="D230" s="63">
        <v>19</v>
      </c>
      <c r="E230" s="63">
        <v>3610000</v>
      </c>
      <c r="F230" s="63">
        <v>12</v>
      </c>
      <c r="G230" s="63">
        <v>1140000</v>
      </c>
      <c r="H230" s="63">
        <v>51</v>
      </c>
      <c r="I230" s="63">
        <v>9690000</v>
      </c>
      <c r="J230" s="63">
        <v>58</v>
      </c>
      <c r="K230" s="63">
        <v>5510000</v>
      </c>
      <c r="L230" s="63">
        <v>37</v>
      </c>
      <c r="M230" s="63">
        <v>7030000</v>
      </c>
      <c r="N230" s="63">
        <v>24</v>
      </c>
      <c r="O230" s="63">
        <v>2280000</v>
      </c>
      <c r="P230" s="63">
        <v>0</v>
      </c>
      <c r="Q230" s="63">
        <v>0</v>
      </c>
      <c r="R230" s="63">
        <v>0</v>
      </c>
      <c r="S230" s="63">
        <v>0</v>
      </c>
      <c r="T230" s="63">
        <v>0</v>
      </c>
      <c r="U230" s="63">
        <v>0</v>
      </c>
      <c r="V230" s="63">
        <v>0</v>
      </c>
      <c r="W230" s="63">
        <v>0</v>
      </c>
      <c r="X230">
        <v>201</v>
      </c>
      <c r="Y230" s="63">
        <v>29260000</v>
      </c>
    </row>
    <row r="231" spans="1:25" x14ac:dyDescent="0.2">
      <c r="A231">
        <v>9218</v>
      </c>
      <c r="B231" s="91">
        <v>9104</v>
      </c>
      <c r="C231" s="26" t="s">
        <v>292</v>
      </c>
      <c r="D231" s="63">
        <v>19</v>
      </c>
      <c r="E231" s="63">
        <v>3610000</v>
      </c>
      <c r="F231" s="63">
        <v>22</v>
      </c>
      <c r="G231" s="63">
        <v>2090000</v>
      </c>
      <c r="H231" s="63">
        <v>111</v>
      </c>
      <c r="I231" s="63">
        <v>21090000</v>
      </c>
      <c r="J231" s="63">
        <v>107</v>
      </c>
      <c r="K231" s="63">
        <v>10165000</v>
      </c>
      <c r="L231" s="63">
        <v>57</v>
      </c>
      <c r="M231" s="63">
        <v>10830000</v>
      </c>
      <c r="N231" s="63">
        <v>36</v>
      </c>
      <c r="O231" s="63">
        <v>3420000</v>
      </c>
      <c r="P231" s="63">
        <v>0</v>
      </c>
      <c r="Q231" s="63">
        <v>0</v>
      </c>
      <c r="R231" s="63">
        <v>0</v>
      </c>
      <c r="S231" s="63">
        <v>0</v>
      </c>
      <c r="T231" s="63">
        <v>0</v>
      </c>
      <c r="U231" s="63">
        <v>0</v>
      </c>
      <c r="V231" s="63">
        <v>0</v>
      </c>
      <c r="W231" s="63">
        <v>0</v>
      </c>
      <c r="X231">
        <v>352</v>
      </c>
      <c r="Y231" s="63">
        <v>51205000</v>
      </c>
    </row>
    <row r="232" spans="1:25" x14ac:dyDescent="0.2">
      <c r="A232">
        <v>9219</v>
      </c>
      <c r="B232" s="91">
        <v>9117</v>
      </c>
      <c r="C232" s="26" t="s">
        <v>293</v>
      </c>
      <c r="D232" s="63">
        <v>0</v>
      </c>
      <c r="E232" s="63">
        <v>0</v>
      </c>
      <c r="F232" s="63">
        <v>0</v>
      </c>
      <c r="G232" s="63">
        <v>0</v>
      </c>
      <c r="H232" s="63">
        <v>0</v>
      </c>
      <c r="I232" s="63">
        <v>0</v>
      </c>
      <c r="J232" s="63">
        <v>0</v>
      </c>
      <c r="K232" s="63">
        <v>0</v>
      </c>
      <c r="L232" s="63">
        <v>89</v>
      </c>
      <c r="M232" s="63">
        <v>16910000</v>
      </c>
      <c r="N232" s="63">
        <v>66</v>
      </c>
      <c r="O232" s="63">
        <v>6270000</v>
      </c>
      <c r="P232" s="63">
        <v>0</v>
      </c>
      <c r="Q232" s="63">
        <v>0</v>
      </c>
      <c r="R232" s="63">
        <v>0</v>
      </c>
      <c r="S232" s="63">
        <v>0</v>
      </c>
      <c r="T232" s="63">
        <v>0</v>
      </c>
      <c r="U232" s="63">
        <v>0</v>
      </c>
      <c r="V232" s="63">
        <v>0</v>
      </c>
      <c r="W232" s="63">
        <v>0</v>
      </c>
      <c r="X232">
        <v>155</v>
      </c>
      <c r="Y232" s="63">
        <v>23180000</v>
      </c>
    </row>
    <row r="233" spans="1:25" x14ac:dyDescent="0.2">
      <c r="A233">
        <v>9220</v>
      </c>
      <c r="B233" s="91">
        <v>9112</v>
      </c>
      <c r="C233" s="26" t="s">
        <v>294</v>
      </c>
      <c r="D233" s="63">
        <v>84</v>
      </c>
      <c r="E233" s="63">
        <v>15960000</v>
      </c>
      <c r="F233" s="63">
        <v>65</v>
      </c>
      <c r="G233" s="63">
        <v>6175000</v>
      </c>
      <c r="H233" s="63">
        <v>303</v>
      </c>
      <c r="I233" s="63">
        <v>57570000</v>
      </c>
      <c r="J233" s="63">
        <v>190</v>
      </c>
      <c r="K233" s="63">
        <v>18050000</v>
      </c>
      <c r="L233" s="63">
        <v>287</v>
      </c>
      <c r="M233" s="63">
        <v>54530000</v>
      </c>
      <c r="N233" s="63">
        <v>271</v>
      </c>
      <c r="O233" s="63">
        <v>25745000</v>
      </c>
      <c r="P233" s="63">
        <v>9</v>
      </c>
      <c r="Q233" s="63">
        <v>1710000</v>
      </c>
      <c r="R233" s="63">
        <v>0</v>
      </c>
      <c r="S233" s="63">
        <v>0</v>
      </c>
      <c r="T233" s="63">
        <v>168</v>
      </c>
      <c r="U233" s="63">
        <v>31920000</v>
      </c>
      <c r="V233" s="63">
        <v>58</v>
      </c>
      <c r="W233" s="63">
        <v>5510000</v>
      </c>
      <c r="X233">
        <v>1435</v>
      </c>
      <c r="Y233" s="63">
        <v>217170000</v>
      </c>
    </row>
    <row r="234" spans="1:25" x14ac:dyDescent="0.2">
      <c r="A234">
        <v>9221</v>
      </c>
      <c r="B234" s="91">
        <v>9121</v>
      </c>
      <c r="C234" s="26" t="s">
        <v>295</v>
      </c>
      <c r="D234" s="63">
        <v>32</v>
      </c>
      <c r="E234" s="63">
        <v>6080000</v>
      </c>
      <c r="F234" s="63">
        <v>17</v>
      </c>
      <c r="G234" s="63">
        <v>1615000</v>
      </c>
      <c r="H234" s="63">
        <v>78</v>
      </c>
      <c r="I234" s="63">
        <v>14820000</v>
      </c>
      <c r="J234" s="63">
        <v>81</v>
      </c>
      <c r="K234" s="63">
        <v>7695000</v>
      </c>
      <c r="L234" s="63">
        <v>46</v>
      </c>
      <c r="M234" s="63">
        <v>8740000</v>
      </c>
      <c r="N234" s="63">
        <v>44</v>
      </c>
      <c r="O234" s="63">
        <v>4180000</v>
      </c>
      <c r="P234" s="63">
        <v>4</v>
      </c>
      <c r="Q234" s="63">
        <v>760000</v>
      </c>
      <c r="R234" s="63">
        <v>0</v>
      </c>
      <c r="S234" s="63">
        <v>0</v>
      </c>
      <c r="T234" s="63">
        <v>28</v>
      </c>
      <c r="U234" s="63">
        <v>5320000</v>
      </c>
      <c r="V234" s="63">
        <v>10</v>
      </c>
      <c r="W234" s="63">
        <v>950000</v>
      </c>
      <c r="X234">
        <v>340</v>
      </c>
      <c r="Y234" s="63">
        <v>50160000</v>
      </c>
    </row>
    <row r="235" spans="1:25" x14ac:dyDescent="0.2">
      <c r="A235">
        <v>10101</v>
      </c>
      <c r="B235" s="91">
        <v>14101</v>
      </c>
      <c r="C235" s="26" t="s">
        <v>296</v>
      </c>
      <c r="D235" s="63">
        <v>0</v>
      </c>
      <c r="E235" s="63">
        <v>0</v>
      </c>
      <c r="F235" s="63">
        <v>0</v>
      </c>
      <c r="G235" s="63">
        <v>0</v>
      </c>
      <c r="H235" s="63">
        <v>1049</v>
      </c>
      <c r="I235" s="63">
        <v>199310000</v>
      </c>
      <c r="J235" s="63">
        <v>1045</v>
      </c>
      <c r="K235" s="63">
        <v>99275000</v>
      </c>
      <c r="L235" s="63">
        <v>409</v>
      </c>
      <c r="M235" s="63">
        <v>77710000</v>
      </c>
      <c r="N235" s="63">
        <v>412</v>
      </c>
      <c r="O235" s="63">
        <v>39140000</v>
      </c>
      <c r="P235" s="63">
        <v>40</v>
      </c>
      <c r="Q235" s="63">
        <v>7600000</v>
      </c>
      <c r="R235" s="63">
        <v>2</v>
      </c>
      <c r="S235" s="63">
        <v>190000</v>
      </c>
      <c r="T235" s="63">
        <v>185</v>
      </c>
      <c r="U235" s="63">
        <v>35150000</v>
      </c>
      <c r="V235" s="63">
        <v>74</v>
      </c>
      <c r="W235" s="63">
        <v>7030000</v>
      </c>
      <c r="X235">
        <v>3216</v>
      </c>
      <c r="Y235" s="63">
        <v>465405000</v>
      </c>
    </row>
    <row r="236" spans="1:25" x14ac:dyDescent="0.2">
      <c r="A236">
        <v>10102</v>
      </c>
      <c r="B236" s="91">
        <v>14106</v>
      </c>
      <c r="C236" s="26" t="s">
        <v>297</v>
      </c>
      <c r="D236" s="63">
        <v>0</v>
      </c>
      <c r="E236" s="63">
        <v>0</v>
      </c>
      <c r="F236" s="63">
        <v>0</v>
      </c>
      <c r="G236" s="63">
        <v>0</v>
      </c>
      <c r="H236" s="63">
        <v>164</v>
      </c>
      <c r="I236" s="63">
        <v>31160000</v>
      </c>
      <c r="J236" s="63">
        <v>150</v>
      </c>
      <c r="K236" s="63">
        <v>14250000</v>
      </c>
      <c r="L236" s="63">
        <v>93</v>
      </c>
      <c r="M236" s="63">
        <v>17670000</v>
      </c>
      <c r="N236" s="63">
        <v>92</v>
      </c>
      <c r="O236" s="63">
        <v>8740000</v>
      </c>
      <c r="P236" s="63">
        <v>0</v>
      </c>
      <c r="Q236" s="63">
        <v>0</v>
      </c>
      <c r="R236" s="63">
        <v>0</v>
      </c>
      <c r="S236" s="63">
        <v>0</v>
      </c>
      <c r="T236" s="63">
        <v>40</v>
      </c>
      <c r="U236" s="63">
        <v>7600000</v>
      </c>
      <c r="V236" s="63">
        <v>9</v>
      </c>
      <c r="W236" s="63">
        <v>855000</v>
      </c>
      <c r="X236">
        <v>548</v>
      </c>
      <c r="Y236" s="63">
        <v>80275000</v>
      </c>
    </row>
    <row r="237" spans="1:25" x14ac:dyDescent="0.2">
      <c r="A237">
        <v>10103</v>
      </c>
      <c r="B237" s="91">
        <v>14103</v>
      </c>
      <c r="C237" s="26" t="s">
        <v>298</v>
      </c>
      <c r="D237" s="63">
        <v>29</v>
      </c>
      <c r="E237" s="63">
        <v>5510000</v>
      </c>
      <c r="F237" s="63">
        <v>47</v>
      </c>
      <c r="G237" s="63">
        <v>4465000</v>
      </c>
      <c r="H237" s="63">
        <v>128</v>
      </c>
      <c r="I237" s="63">
        <v>24320000</v>
      </c>
      <c r="J237" s="63">
        <v>137</v>
      </c>
      <c r="K237" s="63">
        <v>13015000</v>
      </c>
      <c r="L237" s="63">
        <v>41</v>
      </c>
      <c r="M237" s="63">
        <v>7790000</v>
      </c>
      <c r="N237" s="63">
        <v>39</v>
      </c>
      <c r="O237" s="63">
        <v>3705000</v>
      </c>
      <c r="P237" s="63">
        <v>0</v>
      </c>
      <c r="Q237" s="63">
        <v>0</v>
      </c>
      <c r="R237" s="63">
        <v>0</v>
      </c>
      <c r="S237" s="63">
        <v>0</v>
      </c>
      <c r="T237" s="63">
        <v>0</v>
      </c>
      <c r="U237" s="63">
        <v>0</v>
      </c>
      <c r="V237" s="63">
        <v>0</v>
      </c>
      <c r="W237" s="63">
        <v>0</v>
      </c>
      <c r="X237">
        <v>421</v>
      </c>
      <c r="Y237" s="63">
        <v>58805000</v>
      </c>
    </row>
    <row r="238" spans="1:25" x14ac:dyDescent="0.2">
      <c r="A238">
        <v>10104</v>
      </c>
      <c r="B238" s="91">
        <v>14104</v>
      </c>
      <c r="C238" s="26" t="s">
        <v>299</v>
      </c>
      <c r="D238" s="63">
        <v>0</v>
      </c>
      <c r="E238" s="63">
        <v>0</v>
      </c>
      <c r="F238" s="63">
        <v>0</v>
      </c>
      <c r="G238" s="63">
        <v>0</v>
      </c>
      <c r="H238" s="63">
        <v>193</v>
      </c>
      <c r="I238" s="63">
        <v>36670000</v>
      </c>
      <c r="J238" s="63">
        <v>266</v>
      </c>
      <c r="K238" s="63">
        <v>25270000</v>
      </c>
      <c r="L238" s="63">
        <v>75</v>
      </c>
      <c r="M238" s="63">
        <v>14250000</v>
      </c>
      <c r="N238" s="63">
        <v>74</v>
      </c>
      <c r="O238" s="63">
        <v>7030000</v>
      </c>
      <c r="P238" s="63">
        <v>0</v>
      </c>
      <c r="Q238" s="63">
        <v>0</v>
      </c>
      <c r="R238" s="63">
        <v>0</v>
      </c>
      <c r="S238" s="63">
        <v>0</v>
      </c>
      <c r="T238" s="63">
        <v>0</v>
      </c>
      <c r="U238" s="63">
        <v>0</v>
      </c>
      <c r="V238" s="63">
        <v>0</v>
      </c>
      <c r="W238" s="63">
        <v>0</v>
      </c>
      <c r="X238">
        <v>608</v>
      </c>
      <c r="Y238" s="63">
        <v>83220000</v>
      </c>
    </row>
    <row r="239" spans="1:25" x14ac:dyDescent="0.2">
      <c r="A239">
        <v>10105</v>
      </c>
      <c r="B239" s="91">
        <v>14202</v>
      </c>
      <c r="C239" s="26" t="s">
        <v>300</v>
      </c>
      <c r="D239" s="63">
        <v>44</v>
      </c>
      <c r="E239" s="63">
        <v>8360000</v>
      </c>
      <c r="F239" s="63">
        <v>28</v>
      </c>
      <c r="G239" s="63">
        <v>2660000</v>
      </c>
      <c r="H239" s="63">
        <v>167</v>
      </c>
      <c r="I239" s="63">
        <v>31730000</v>
      </c>
      <c r="J239" s="63">
        <v>173</v>
      </c>
      <c r="K239" s="63">
        <v>16435000</v>
      </c>
      <c r="L239" s="63">
        <v>95</v>
      </c>
      <c r="M239" s="63">
        <v>18050000</v>
      </c>
      <c r="N239" s="63">
        <v>61</v>
      </c>
      <c r="O239" s="63">
        <v>5795000</v>
      </c>
      <c r="P239" s="63">
        <v>0</v>
      </c>
      <c r="Q239" s="63">
        <v>0</v>
      </c>
      <c r="R239" s="63">
        <v>0</v>
      </c>
      <c r="S239" s="63">
        <v>0</v>
      </c>
      <c r="T239" s="63">
        <v>21</v>
      </c>
      <c r="U239" s="63">
        <v>3990000</v>
      </c>
      <c r="V239" s="63">
        <v>6</v>
      </c>
      <c r="W239" s="63">
        <v>570000</v>
      </c>
      <c r="X239">
        <v>595</v>
      </c>
      <c r="Y239" s="63">
        <v>87590000</v>
      </c>
    </row>
    <row r="240" spans="1:25" x14ac:dyDescent="0.2">
      <c r="A240">
        <v>10106</v>
      </c>
      <c r="B240" s="91">
        <v>14102</v>
      </c>
      <c r="C240" s="26" t="s">
        <v>301</v>
      </c>
      <c r="D240" s="63">
        <v>0</v>
      </c>
      <c r="E240" s="63">
        <v>0</v>
      </c>
      <c r="F240" s="63">
        <v>0</v>
      </c>
      <c r="G240" s="63">
        <v>0</v>
      </c>
      <c r="H240" s="63">
        <v>86</v>
      </c>
      <c r="I240" s="63">
        <v>16340000</v>
      </c>
      <c r="J240" s="63">
        <v>86</v>
      </c>
      <c r="K240" s="63">
        <v>8170000</v>
      </c>
      <c r="L240" s="63">
        <v>9</v>
      </c>
      <c r="M240" s="63">
        <v>1710000</v>
      </c>
      <c r="N240" s="63">
        <v>4</v>
      </c>
      <c r="O240" s="63">
        <v>380000</v>
      </c>
      <c r="P240" s="63">
        <v>0</v>
      </c>
      <c r="Q240" s="63">
        <v>0</v>
      </c>
      <c r="R240" s="63">
        <v>0</v>
      </c>
      <c r="S240" s="63">
        <v>0</v>
      </c>
      <c r="T240" s="63">
        <v>9</v>
      </c>
      <c r="U240" s="63">
        <v>1710000</v>
      </c>
      <c r="V240" s="63">
        <v>2</v>
      </c>
      <c r="W240" s="63">
        <v>190000</v>
      </c>
      <c r="X240">
        <v>196</v>
      </c>
      <c r="Y240" s="63">
        <v>28500000</v>
      </c>
    </row>
    <row r="241" spans="1:25" x14ac:dyDescent="0.2">
      <c r="A241">
        <v>10107</v>
      </c>
      <c r="B241" s="91">
        <v>14105</v>
      </c>
      <c r="C241" s="26" t="s">
        <v>302</v>
      </c>
      <c r="D241" s="63">
        <v>24</v>
      </c>
      <c r="E241" s="63">
        <v>4560000</v>
      </c>
      <c r="F241" s="63">
        <v>20</v>
      </c>
      <c r="G241" s="63">
        <v>1900000</v>
      </c>
      <c r="H241" s="63">
        <v>49</v>
      </c>
      <c r="I241" s="63">
        <v>9310000</v>
      </c>
      <c r="J241" s="63">
        <v>85</v>
      </c>
      <c r="K241" s="63">
        <v>8075000</v>
      </c>
      <c r="L241" s="63">
        <v>57</v>
      </c>
      <c r="M241" s="63">
        <v>10830000</v>
      </c>
      <c r="N241" s="63">
        <v>34</v>
      </c>
      <c r="O241" s="63">
        <v>3230000</v>
      </c>
      <c r="P241" s="63">
        <v>0</v>
      </c>
      <c r="Q241" s="63">
        <v>0</v>
      </c>
      <c r="R241" s="63">
        <v>0</v>
      </c>
      <c r="S241" s="63">
        <v>0</v>
      </c>
      <c r="T241" s="63">
        <v>14</v>
      </c>
      <c r="U241" s="63">
        <v>2660000</v>
      </c>
      <c r="V241" s="63">
        <v>2</v>
      </c>
      <c r="W241" s="63">
        <v>190000</v>
      </c>
      <c r="X241">
        <v>285</v>
      </c>
      <c r="Y241" s="63">
        <v>40755000</v>
      </c>
    </row>
    <row r="242" spans="1:25" x14ac:dyDescent="0.2">
      <c r="A242">
        <v>10108</v>
      </c>
      <c r="B242" s="91">
        <v>14108</v>
      </c>
      <c r="C242" s="26" t="s">
        <v>303</v>
      </c>
      <c r="D242" s="63">
        <v>82</v>
      </c>
      <c r="E242" s="63">
        <v>15580000</v>
      </c>
      <c r="F242" s="63">
        <v>83</v>
      </c>
      <c r="G242" s="63">
        <v>7885000</v>
      </c>
      <c r="H242" s="63">
        <v>238</v>
      </c>
      <c r="I242" s="63">
        <v>45220000</v>
      </c>
      <c r="J242" s="63">
        <v>436</v>
      </c>
      <c r="K242" s="63">
        <v>41420000</v>
      </c>
      <c r="L242" s="63">
        <v>274</v>
      </c>
      <c r="M242" s="63">
        <v>52060000</v>
      </c>
      <c r="N242" s="63">
        <v>189</v>
      </c>
      <c r="O242" s="63">
        <v>17955000</v>
      </c>
      <c r="P242" s="63">
        <v>0</v>
      </c>
      <c r="Q242" s="63">
        <v>0</v>
      </c>
      <c r="R242" s="63">
        <v>0</v>
      </c>
      <c r="S242" s="63">
        <v>0</v>
      </c>
      <c r="T242" s="63">
        <v>70</v>
      </c>
      <c r="U242" s="63">
        <v>13300000</v>
      </c>
      <c r="V242" s="63">
        <v>23</v>
      </c>
      <c r="W242" s="63">
        <v>2185000</v>
      </c>
      <c r="X242">
        <v>1395</v>
      </c>
      <c r="Y242" s="63">
        <v>195605000</v>
      </c>
    </row>
    <row r="243" spans="1:25" x14ac:dyDescent="0.2">
      <c r="A243">
        <v>10109</v>
      </c>
      <c r="B243" s="91">
        <v>14201</v>
      </c>
      <c r="C243" s="26" t="s">
        <v>304</v>
      </c>
      <c r="D243" s="63">
        <v>0</v>
      </c>
      <c r="E243" s="63">
        <v>0</v>
      </c>
      <c r="F243" s="63">
        <v>0</v>
      </c>
      <c r="G243" s="63">
        <v>0</v>
      </c>
      <c r="H243" s="63">
        <v>421</v>
      </c>
      <c r="I243" s="63">
        <v>79990000</v>
      </c>
      <c r="J243" s="63">
        <v>450</v>
      </c>
      <c r="K243" s="63">
        <v>42750000</v>
      </c>
      <c r="L243" s="63">
        <v>159</v>
      </c>
      <c r="M243" s="63">
        <v>30210000</v>
      </c>
      <c r="N243" s="63">
        <v>142</v>
      </c>
      <c r="O243" s="63">
        <v>13490000</v>
      </c>
      <c r="P243" s="63">
        <v>0</v>
      </c>
      <c r="Q243" s="63">
        <v>0</v>
      </c>
      <c r="R243" s="63">
        <v>0</v>
      </c>
      <c r="S243" s="63">
        <v>0</v>
      </c>
      <c r="T243" s="63">
        <v>44</v>
      </c>
      <c r="U243" s="63">
        <v>8360000</v>
      </c>
      <c r="V243" s="63">
        <v>23</v>
      </c>
      <c r="W243" s="63">
        <v>2185000</v>
      </c>
      <c r="X243">
        <v>1239</v>
      </c>
      <c r="Y243" s="63">
        <v>176985000</v>
      </c>
    </row>
    <row r="244" spans="1:25" x14ac:dyDescent="0.2">
      <c r="A244">
        <v>10110</v>
      </c>
      <c r="B244" s="91">
        <v>14107</v>
      </c>
      <c r="C244" s="26" t="s">
        <v>305</v>
      </c>
      <c r="D244" s="63">
        <v>45</v>
      </c>
      <c r="E244" s="63">
        <v>8550000</v>
      </c>
      <c r="F244" s="63">
        <v>55</v>
      </c>
      <c r="G244" s="63">
        <v>5225000</v>
      </c>
      <c r="H244" s="63">
        <v>228</v>
      </c>
      <c r="I244" s="63">
        <v>43320000</v>
      </c>
      <c r="J244" s="63">
        <v>249</v>
      </c>
      <c r="K244" s="63">
        <v>23655000</v>
      </c>
      <c r="L244" s="63">
        <v>127</v>
      </c>
      <c r="M244" s="63">
        <v>24130000</v>
      </c>
      <c r="N244" s="63">
        <v>61</v>
      </c>
      <c r="O244" s="63">
        <v>5795000</v>
      </c>
      <c r="P244" s="63">
        <v>0</v>
      </c>
      <c r="Q244" s="63">
        <v>0</v>
      </c>
      <c r="R244" s="63">
        <v>0</v>
      </c>
      <c r="S244" s="63">
        <v>0</v>
      </c>
      <c r="T244" s="63">
        <v>0</v>
      </c>
      <c r="U244" s="63">
        <v>0</v>
      </c>
      <c r="V244" s="63">
        <v>0</v>
      </c>
      <c r="W244" s="63">
        <v>0</v>
      </c>
      <c r="X244">
        <v>765</v>
      </c>
      <c r="Y244" s="63">
        <v>110675000</v>
      </c>
    </row>
    <row r="245" spans="1:25" x14ac:dyDescent="0.2">
      <c r="A245">
        <v>10111</v>
      </c>
      <c r="B245" s="91">
        <v>14204</v>
      </c>
      <c r="C245" s="26" t="s">
        <v>306</v>
      </c>
      <c r="D245" s="63">
        <v>50</v>
      </c>
      <c r="E245" s="63">
        <v>9500000</v>
      </c>
      <c r="F245" s="63">
        <v>41</v>
      </c>
      <c r="G245" s="63">
        <v>3895000</v>
      </c>
      <c r="H245" s="63">
        <v>280</v>
      </c>
      <c r="I245" s="63">
        <v>53200000</v>
      </c>
      <c r="J245" s="63">
        <v>347</v>
      </c>
      <c r="K245" s="63">
        <v>32965000</v>
      </c>
      <c r="L245" s="63">
        <v>68</v>
      </c>
      <c r="M245" s="63">
        <v>12920000</v>
      </c>
      <c r="N245" s="63">
        <v>109</v>
      </c>
      <c r="O245" s="63">
        <v>10355000</v>
      </c>
      <c r="P245" s="63">
        <v>0</v>
      </c>
      <c r="Q245" s="63">
        <v>0</v>
      </c>
      <c r="R245" s="63">
        <v>0</v>
      </c>
      <c r="S245" s="63">
        <v>0</v>
      </c>
      <c r="T245" s="63">
        <v>36</v>
      </c>
      <c r="U245" s="63">
        <v>6840000</v>
      </c>
      <c r="V245" s="63">
        <v>12</v>
      </c>
      <c r="W245" s="63">
        <v>1140000</v>
      </c>
      <c r="X245">
        <v>943</v>
      </c>
      <c r="Y245" s="63">
        <v>130815000</v>
      </c>
    </row>
    <row r="246" spans="1:25" x14ac:dyDescent="0.2">
      <c r="A246">
        <v>10112</v>
      </c>
      <c r="B246" s="91">
        <v>14203</v>
      </c>
      <c r="C246" s="26" t="s">
        <v>307</v>
      </c>
      <c r="D246" s="63">
        <v>24</v>
      </c>
      <c r="E246" s="63">
        <v>4560000</v>
      </c>
      <c r="F246" s="63">
        <v>41</v>
      </c>
      <c r="G246" s="63">
        <v>3895000</v>
      </c>
      <c r="H246" s="63">
        <v>168</v>
      </c>
      <c r="I246" s="63">
        <v>31920000</v>
      </c>
      <c r="J246" s="63">
        <v>143</v>
      </c>
      <c r="K246" s="63">
        <v>13585000</v>
      </c>
      <c r="L246" s="63">
        <v>77</v>
      </c>
      <c r="M246" s="63">
        <v>14630000</v>
      </c>
      <c r="N246" s="63">
        <v>37</v>
      </c>
      <c r="O246" s="63">
        <v>3515000</v>
      </c>
      <c r="P246" s="63">
        <v>0</v>
      </c>
      <c r="Q246" s="63">
        <v>0</v>
      </c>
      <c r="R246" s="63">
        <v>0</v>
      </c>
      <c r="S246" s="63">
        <v>0</v>
      </c>
      <c r="T246" s="63">
        <v>11</v>
      </c>
      <c r="U246" s="63">
        <v>2090000</v>
      </c>
      <c r="V246" s="63">
        <v>2</v>
      </c>
      <c r="W246" s="63">
        <v>190000</v>
      </c>
      <c r="X246">
        <v>503</v>
      </c>
      <c r="Y246" s="63">
        <v>74385000</v>
      </c>
    </row>
    <row r="247" spans="1:25" x14ac:dyDescent="0.2">
      <c r="A247">
        <v>10201</v>
      </c>
      <c r="B247" s="91">
        <v>10301</v>
      </c>
      <c r="C247" s="26" t="s">
        <v>308</v>
      </c>
      <c r="D247" s="63">
        <v>233</v>
      </c>
      <c r="E247" s="63">
        <v>44270000</v>
      </c>
      <c r="F247" s="63">
        <v>194</v>
      </c>
      <c r="G247" s="63">
        <v>18430000</v>
      </c>
      <c r="H247" s="63">
        <v>716</v>
      </c>
      <c r="I247" s="63">
        <v>136040000</v>
      </c>
      <c r="J247" s="63">
        <v>1065</v>
      </c>
      <c r="K247" s="63">
        <v>101175000</v>
      </c>
      <c r="L247" s="63">
        <v>334</v>
      </c>
      <c r="M247" s="63">
        <v>63460000</v>
      </c>
      <c r="N247" s="63">
        <v>414</v>
      </c>
      <c r="O247" s="63">
        <v>39330000</v>
      </c>
      <c r="P247" s="63">
        <v>0</v>
      </c>
      <c r="Q247" s="63">
        <v>0</v>
      </c>
      <c r="R247" s="63">
        <v>0</v>
      </c>
      <c r="S247" s="63">
        <v>0</v>
      </c>
      <c r="T247" s="63">
        <v>52</v>
      </c>
      <c r="U247" s="63">
        <v>9880000</v>
      </c>
      <c r="V247" s="63">
        <v>9</v>
      </c>
      <c r="W247" s="63">
        <v>855000</v>
      </c>
      <c r="X247">
        <v>3017</v>
      </c>
      <c r="Y247" s="63">
        <v>413440000</v>
      </c>
    </row>
    <row r="248" spans="1:25" x14ac:dyDescent="0.2">
      <c r="A248">
        <v>10202</v>
      </c>
      <c r="B248" s="91">
        <v>10307</v>
      </c>
      <c r="C248" s="26" t="s">
        <v>309</v>
      </c>
      <c r="D248" s="63">
        <v>0</v>
      </c>
      <c r="E248" s="63">
        <v>0</v>
      </c>
      <c r="F248" s="63">
        <v>0</v>
      </c>
      <c r="G248" s="63">
        <v>0</v>
      </c>
      <c r="H248" s="63">
        <v>110</v>
      </c>
      <c r="I248" s="63">
        <v>20900000</v>
      </c>
      <c r="J248" s="63">
        <v>104</v>
      </c>
      <c r="K248" s="63">
        <v>9880000</v>
      </c>
      <c r="L248" s="63">
        <v>76</v>
      </c>
      <c r="M248" s="63">
        <v>14440000</v>
      </c>
      <c r="N248" s="63">
        <v>40</v>
      </c>
      <c r="O248" s="63">
        <v>3800000</v>
      </c>
      <c r="P248" s="63">
        <v>0</v>
      </c>
      <c r="Q248" s="63">
        <v>0</v>
      </c>
      <c r="R248" s="63">
        <v>0</v>
      </c>
      <c r="S248" s="63">
        <v>0</v>
      </c>
      <c r="T248" s="63">
        <v>6</v>
      </c>
      <c r="U248" s="63">
        <v>1140000</v>
      </c>
      <c r="V248" s="63">
        <v>3</v>
      </c>
      <c r="W248" s="63">
        <v>285000</v>
      </c>
      <c r="X248">
        <v>339</v>
      </c>
      <c r="Y248" s="63">
        <v>50445000</v>
      </c>
    </row>
    <row r="249" spans="1:25" x14ac:dyDescent="0.2">
      <c r="A249">
        <v>10203</v>
      </c>
      <c r="B249" s="91">
        <v>10302</v>
      </c>
      <c r="C249" s="26" t="s">
        <v>310</v>
      </c>
      <c r="D249" s="63">
        <v>29</v>
      </c>
      <c r="E249" s="63">
        <v>5510000</v>
      </c>
      <c r="F249" s="63">
        <v>18</v>
      </c>
      <c r="G249" s="63">
        <v>1710000</v>
      </c>
      <c r="H249" s="63">
        <v>110</v>
      </c>
      <c r="I249" s="63">
        <v>20900000</v>
      </c>
      <c r="J249" s="63">
        <v>96</v>
      </c>
      <c r="K249" s="63">
        <v>9120000</v>
      </c>
      <c r="L249" s="63">
        <v>29</v>
      </c>
      <c r="M249" s="63">
        <v>5510000</v>
      </c>
      <c r="N249" s="63">
        <v>28</v>
      </c>
      <c r="O249" s="63">
        <v>2660000</v>
      </c>
      <c r="P249" s="63">
        <v>0</v>
      </c>
      <c r="Q249" s="63">
        <v>0</v>
      </c>
      <c r="R249" s="63">
        <v>0</v>
      </c>
      <c r="S249" s="63">
        <v>0</v>
      </c>
      <c r="T249" s="63">
        <v>21</v>
      </c>
      <c r="U249" s="63">
        <v>3990000</v>
      </c>
      <c r="V249" s="63">
        <v>1</v>
      </c>
      <c r="W249" s="63">
        <v>95000</v>
      </c>
      <c r="X249">
        <v>332</v>
      </c>
      <c r="Y249" s="63">
        <v>49495000</v>
      </c>
    </row>
    <row r="250" spans="1:25" x14ac:dyDescent="0.2">
      <c r="A250">
        <v>10204</v>
      </c>
      <c r="B250" s="91">
        <v>10304</v>
      </c>
      <c r="C250" s="26" t="s">
        <v>311</v>
      </c>
      <c r="D250" s="63">
        <v>36</v>
      </c>
      <c r="E250" s="63">
        <v>6840000</v>
      </c>
      <c r="F250" s="63">
        <v>18</v>
      </c>
      <c r="G250" s="63">
        <v>1710000</v>
      </c>
      <c r="H250" s="63">
        <v>126</v>
      </c>
      <c r="I250" s="63">
        <v>23940000</v>
      </c>
      <c r="J250" s="63">
        <v>176</v>
      </c>
      <c r="K250" s="63">
        <v>16720000</v>
      </c>
      <c r="L250" s="63">
        <v>74</v>
      </c>
      <c r="M250" s="63">
        <v>14060000</v>
      </c>
      <c r="N250" s="63">
        <v>43</v>
      </c>
      <c r="O250" s="63">
        <v>4085000</v>
      </c>
      <c r="P250" s="63">
        <v>0</v>
      </c>
      <c r="Q250" s="63">
        <v>0</v>
      </c>
      <c r="R250" s="63">
        <v>0</v>
      </c>
      <c r="S250" s="63">
        <v>0</v>
      </c>
      <c r="T250" s="63">
        <v>15</v>
      </c>
      <c r="U250" s="63">
        <v>2850000</v>
      </c>
      <c r="V250" s="63">
        <v>5</v>
      </c>
      <c r="W250" s="63">
        <v>475000</v>
      </c>
      <c r="X250">
        <v>493</v>
      </c>
      <c r="Y250" s="63">
        <v>70680000</v>
      </c>
    </row>
    <row r="251" spans="1:25" x14ac:dyDescent="0.2">
      <c r="A251">
        <v>10205</v>
      </c>
      <c r="B251" s="91">
        <v>10305</v>
      </c>
      <c r="C251" s="26" t="s">
        <v>312</v>
      </c>
      <c r="D251" s="63">
        <v>0</v>
      </c>
      <c r="E251" s="63">
        <v>0</v>
      </c>
      <c r="F251" s="63">
        <v>0</v>
      </c>
      <c r="G251" s="63">
        <v>0</v>
      </c>
      <c r="H251" s="63">
        <v>113</v>
      </c>
      <c r="I251" s="63">
        <v>21470000</v>
      </c>
      <c r="J251" s="63">
        <v>141</v>
      </c>
      <c r="K251" s="63">
        <v>13395000</v>
      </c>
      <c r="L251" s="63">
        <v>73</v>
      </c>
      <c r="M251" s="63">
        <v>13870000</v>
      </c>
      <c r="N251" s="63">
        <v>83</v>
      </c>
      <c r="O251" s="63">
        <v>7885000</v>
      </c>
      <c r="P251" s="63">
        <v>0</v>
      </c>
      <c r="Q251" s="63">
        <v>0</v>
      </c>
      <c r="R251" s="63">
        <v>0</v>
      </c>
      <c r="S251" s="63">
        <v>0</v>
      </c>
      <c r="T251" s="63">
        <v>0</v>
      </c>
      <c r="U251" s="63">
        <v>0</v>
      </c>
      <c r="V251" s="63">
        <v>0</v>
      </c>
      <c r="W251" s="63">
        <v>0</v>
      </c>
      <c r="X251">
        <v>410</v>
      </c>
      <c r="Y251" s="63">
        <v>56620000</v>
      </c>
    </row>
    <row r="252" spans="1:25" x14ac:dyDescent="0.2">
      <c r="A252">
        <v>10206</v>
      </c>
      <c r="B252" s="91">
        <v>10303</v>
      </c>
      <c r="C252" s="26" t="s">
        <v>313</v>
      </c>
      <c r="D252" s="63">
        <v>30</v>
      </c>
      <c r="E252" s="63">
        <v>5700000</v>
      </c>
      <c r="F252" s="63">
        <v>42</v>
      </c>
      <c r="G252" s="63">
        <v>3990000</v>
      </c>
      <c r="H252" s="63">
        <v>117</v>
      </c>
      <c r="I252" s="63">
        <v>22230000</v>
      </c>
      <c r="J252" s="63">
        <v>156</v>
      </c>
      <c r="K252" s="63">
        <v>14820000</v>
      </c>
      <c r="L252" s="63">
        <v>91</v>
      </c>
      <c r="M252" s="63">
        <v>17290000</v>
      </c>
      <c r="N252" s="63">
        <v>83</v>
      </c>
      <c r="O252" s="63">
        <v>7885000</v>
      </c>
      <c r="P252" s="63">
        <v>0</v>
      </c>
      <c r="Q252" s="63">
        <v>0</v>
      </c>
      <c r="R252" s="63">
        <v>0</v>
      </c>
      <c r="S252" s="63">
        <v>0</v>
      </c>
      <c r="T252" s="63">
        <v>30</v>
      </c>
      <c r="U252" s="63">
        <v>5700000</v>
      </c>
      <c r="V252" s="63">
        <v>7</v>
      </c>
      <c r="W252" s="63">
        <v>665000</v>
      </c>
      <c r="X252">
        <v>556</v>
      </c>
      <c r="Y252" s="63">
        <v>78280000</v>
      </c>
    </row>
    <row r="253" spans="1:25" x14ac:dyDescent="0.2">
      <c r="A253">
        <v>10207</v>
      </c>
      <c r="B253" s="91">
        <v>10306</v>
      </c>
      <c r="C253" s="26" t="s">
        <v>314</v>
      </c>
      <c r="D253" s="63">
        <v>0</v>
      </c>
      <c r="E253" s="63">
        <v>0</v>
      </c>
      <c r="F253" s="63">
        <v>0</v>
      </c>
      <c r="G253" s="63">
        <v>0</v>
      </c>
      <c r="H253" s="63">
        <v>73</v>
      </c>
      <c r="I253" s="63">
        <v>13870000</v>
      </c>
      <c r="J253" s="63">
        <v>74</v>
      </c>
      <c r="K253" s="63">
        <v>7030000</v>
      </c>
      <c r="L253" s="63">
        <v>86</v>
      </c>
      <c r="M253" s="63">
        <v>16340000</v>
      </c>
      <c r="N253" s="63">
        <v>68</v>
      </c>
      <c r="O253" s="63">
        <v>6460000</v>
      </c>
      <c r="P253" s="63">
        <v>0</v>
      </c>
      <c r="Q253" s="63">
        <v>0</v>
      </c>
      <c r="R253" s="63">
        <v>0</v>
      </c>
      <c r="S253" s="63">
        <v>0</v>
      </c>
      <c r="T253" s="63">
        <v>8</v>
      </c>
      <c r="U253" s="63">
        <v>1520000</v>
      </c>
      <c r="V253" s="63">
        <v>2</v>
      </c>
      <c r="W253" s="63">
        <v>190000</v>
      </c>
      <c r="X253">
        <v>311</v>
      </c>
      <c r="Y253" s="63">
        <v>45410000</v>
      </c>
    </row>
    <row r="254" spans="1:25" x14ac:dyDescent="0.2">
      <c r="A254">
        <v>10301</v>
      </c>
      <c r="B254" s="91">
        <v>10101</v>
      </c>
      <c r="C254" s="26" t="s">
        <v>315</v>
      </c>
      <c r="D254" s="63">
        <v>293</v>
      </c>
      <c r="E254" s="63">
        <v>55670000</v>
      </c>
      <c r="F254" s="63">
        <v>241</v>
      </c>
      <c r="G254" s="63">
        <v>22895000</v>
      </c>
      <c r="H254" s="63">
        <v>2093</v>
      </c>
      <c r="I254" s="63">
        <v>397670000</v>
      </c>
      <c r="J254" s="63">
        <v>2020</v>
      </c>
      <c r="K254" s="63">
        <v>191900000</v>
      </c>
      <c r="L254" s="63">
        <v>483</v>
      </c>
      <c r="M254" s="63">
        <v>91770000</v>
      </c>
      <c r="N254" s="63">
        <v>506</v>
      </c>
      <c r="O254" s="63">
        <v>48070000</v>
      </c>
      <c r="P254" s="63">
        <v>16</v>
      </c>
      <c r="Q254" s="63">
        <v>3040000</v>
      </c>
      <c r="R254" s="63">
        <v>1</v>
      </c>
      <c r="S254" s="63">
        <v>95000</v>
      </c>
      <c r="T254" s="63">
        <v>141</v>
      </c>
      <c r="U254" s="63">
        <v>26790000</v>
      </c>
      <c r="V254" s="63">
        <v>306</v>
      </c>
      <c r="W254" s="63">
        <v>29070000</v>
      </c>
      <c r="X254">
        <v>6100</v>
      </c>
      <c r="Y254" s="63">
        <v>866970000</v>
      </c>
    </row>
    <row r="255" spans="1:25" x14ac:dyDescent="0.2">
      <c r="A255">
        <v>10302</v>
      </c>
      <c r="B255" s="91">
        <v>10103</v>
      </c>
      <c r="C255" s="26" t="s">
        <v>316</v>
      </c>
      <c r="D255" s="63">
        <v>12</v>
      </c>
      <c r="E255" s="63">
        <v>2280000</v>
      </c>
      <c r="F255" s="63">
        <v>27</v>
      </c>
      <c r="G255" s="63">
        <v>2565000</v>
      </c>
      <c r="H255" s="63">
        <v>53</v>
      </c>
      <c r="I255" s="63">
        <v>10070000</v>
      </c>
      <c r="J255" s="63">
        <v>90</v>
      </c>
      <c r="K255" s="63">
        <v>8550000</v>
      </c>
      <c r="L255" s="63">
        <v>24</v>
      </c>
      <c r="M255" s="63">
        <v>4560000</v>
      </c>
      <c r="N255" s="63">
        <v>18</v>
      </c>
      <c r="O255" s="63">
        <v>1710000</v>
      </c>
      <c r="P255" s="63">
        <v>0</v>
      </c>
      <c r="Q255" s="63">
        <v>0</v>
      </c>
      <c r="R255" s="63">
        <v>0</v>
      </c>
      <c r="S255" s="63">
        <v>0</v>
      </c>
      <c r="T255" s="63">
        <v>11</v>
      </c>
      <c r="U255" s="63">
        <v>2090000</v>
      </c>
      <c r="V255" s="63">
        <v>2</v>
      </c>
      <c r="W255" s="63">
        <v>190000</v>
      </c>
      <c r="X255">
        <v>237</v>
      </c>
      <c r="Y255" s="63">
        <v>32015000</v>
      </c>
    </row>
    <row r="256" spans="1:25" x14ac:dyDescent="0.2">
      <c r="A256">
        <v>10303</v>
      </c>
      <c r="B256" s="91">
        <v>10109</v>
      </c>
      <c r="C256" s="26" t="s">
        <v>317</v>
      </c>
      <c r="D256" s="63">
        <v>0</v>
      </c>
      <c r="E256" s="63">
        <v>0</v>
      </c>
      <c r="F256" s="63">
        <v>0</v>
      </c>
      <c r="G256" s="63">
        <v>0</v>
      </c>
      <c r="H256" s="63">
        <v>0</v>
      </c>
      <c r="I256" s="63">
        <v>0</v>
      </c>
      <c r="J256" s="63">
        <v>0</v>
      </c>
      <c r="K256" s="63">
        <v>0</v>
      </c>
      <c r="L256" s="63">
        <v>74</v>
      </c>
      <c r="M256" s="63">
        <v>14060000</v>
      </c>
      <c r="N256" s="63">
        <v>100</v>
      </c>
      <c r="O256" s="63">
        <v>9500000</v>
      </c>
      <c r="P256" s="63">
        <v>0</v>
      </c>
      <c r="Q256" s="63">
        <v>0</v>
      </c>
      <c r="R256" s="63">
        <v>0</v>
      </c>
      <c r="S256" s="63">
        <v>0</v>
      </c>
      <c r="T256" s="63">
        <v>0</v>
      </c>
      <c r="U256" s="63">
        <v>0</v>
      </c>
      <c r="V256" s="63">
        <v>0</v>
      </c>
      <c r="W256" s="63">
        <v>0</v>
      </c>
      <c r="X256">
        <v>174</v>
      </c>
      <c r="Y256" s="63">
        <v>23560000</v>
      </c>
    </row>
    <row r="257" spans="1:25" x14ac:dyDescent="0.2">
      <c r="A257">
        <v>10304</v>
      </c>
      <c r="B257" s="91">
        <v>10104</v>
      </c>
      <c r="C257" s="26" t="s">
        <v>318</v>
      </c>
      <c r="D257" s="63">
        <v>29</v>
      </c>
      <c r="E257" s="63">
        <v>5510000</v>
      </c>
      <c r="F257" s="63">
        <v>29</v>
      </c>
      <c r="G257" s="63">
        <v>2755000</v>
      </c>
      <c r="H257" s="63">
        <v>0</v>
      </c>
      <c r="I257" s="63">
        <v>0</v>
      </c>
      <c r="J257" s="63">
        <v>0</v>
      </c>
      <c r="K257" s="63">
        <v>0</v>
      </c>
      <c r="L257" s="63">
        <v>36</v>
      </c>
      <c r="M257" s="63">
        <v>6840000</v>
      </c>
      <c r="N257" s="63">
        <v>19</v>
      </c>
      <c r="O257" s="63">
        <v>1805000</v>
      </c>
      <c r="P257" s="63">
        <v>0</v>
      </c>
      <c r="Q257" s="63">
        <v>0</v>
      </c>
      <c r="R257" s="63">
        <v>0</v>
      </c>
      <c r="S257" s="63">
        <v>0</v>
      </c>
      <c r="T257" s="63">
        <v>0</v>
      </c>
      <c r="U257" s="63">
        <v>0</v>
      </c>
      <c r="V257" s="63">
        <v>0</v>
      </c>
      <c r="W257" s="63">
        <v>0</v>
      </c>
      <c r="X257">
        <v>113</v>
      </c>
      <c r="Y257" s="63">
        <v>16910000</v>
      </c>
    </row>
    <row r="258" spans="1:25" x14ac:dyDescent="0.2">
      <c r="A258">
        <v>10305</v>
      </c>
      <c r="B258" s="91">
        <v>10105</v>
      </c>
      <c r="C258" s="26" t="s">
        <v>319</v>
      </c>
      <c r="D258" s="63">
        <v>0</v>
      </c>
      <c r="E258" s="63">
        <v>0</v>
      </c>
      <c r="F258" s="63">
        <v>0</v>
      </c>
      <c r="G258" s="63">
        <v>0</v>
      </c>
      <c r="H258" s="63">
        <v>0</v>
      </c>
      <c r="I258" s="63">
        <v>0</v>
      </c>
      <c r="J258" s="63">
        <v>0</v>
      </c>
      <c r="K258" s="63">
        <v>0</v>
      </c>
      <c r="L258" s="63">
        <v>55</v>
      </c>
      <c r="M258" s="63">
        <v>10450000</v>
      </c>
      <c r="N258" s="63">
        <v>41</v>
      </c>
      <c r="O258" s="63">
        <v>3895000</v>
      </c>
      <c r="P258" s="63">
        <v>0</v>
      </c>
      <c r="Q258" s="63">
        <v>0</v>
      </c>
      <c r="R258" s="63">
        <v>0</v>
      </c>
      <c r="S258" s="63">
        <v>0</v>
      </c>
      <c r="T258" s="63">
        <v>0</v>
      </c>
      <c r="U258" s="63">
        <v>0</v>
      </c>
      <c r="V258" s="63">
        <v>0</v>
      </c>
      <c r="W258" s="63">
        <v>0</v>
      </c>
      <c r="X258">
        <v>96</v>
      </c>
      <c r="Y258" s="63">
        <v>14345000</v>
      </c>
    </row>
    <row r="259" spans="1:25" x14ac:dyDescent="0.2">
      <c r="A259">
        <v>10306</v>
      </c>
      <c r="B259" s="91">
        <v>10107</v>
      </c>
      <c r="C259" s="26" t="s">
        <v>320</v>
      </c>
      <c r="D259" s="63">
        <v>40</v>
      </c>
      <c r="E259" s="63">
        <v>7600000</v>
      </c>
      <c r="F259" s="63">
        <v>25</v>
      </c>
      <c r="G259" s="63">
        <v>2375000</v>
      </c>
      <c r="H259" s="63">
        <v>0</v>
      </c>
      <c r="I259" s="63">
        <v>0</v>
      </c>
      <c r="J259" s="63">
        <v>0</v>
      </c>
      <c r="K259" s="63">
        <v>0</v>
      </c>
      <c r="L259" s="63">
        <v>66</v>
      </c>
      <c r="M259" s="63">
        <v>12540000</v>
      </c>
      <c r="N259" s="63">
        <v>53</v>
      </c>
      <c r="O259" s="63">
        <v>5035000</v>
      </c>
      <c r="P259" s="63">
        <v>0</v>
      </c>
      <c r="Q259" s="63">
        <v>0</v>
      </c>
      <c r="R259" s="63">
        <v>0</v>
      </c>
      <c r="S259" s="63">
        <v>0</v>
      </c>
      <c r="T259" s="63">
        <v>0</v>
      </c>
      <c r="U259" s="63">
        <v>0</v>
      </c>
      <c r="V259" s="63">
        <v>0</v>
      </c>
      <c r="W259" s="63">
        <v>0</v>
      </c>
      <c r="X259">
        <v>184</v>
      </c>
      <c r="Y259" s="63">
        <v>27550000</v>
      </c>
    </row>
    <row r="260" spans="1:25" x14ac:dyDescent="0.2">
      <c r="A260">
        <v>10307</v>
      </c>
      <c r="B260" s="91">
        <v>10108</v>
      </c>
      <c r="C260" s="26" t="s">
        <v>321</v>
      </c>
      <c r="D260" s="63">
        <v>30</v>
      </c>
      <c r="E260" s="63">
        <v>5700000</v>
      </c>
      <c r="F260" s="63">
        <v>22</v>
      </c>
      <c r="G260" s="63">
        <v>2090000</v>
      </c>
      <c r="H260" s="63">
        <v>177</v>
      </c>
      <c r="I260" s="63">
        <v>33630000</v>
      </c>
      <c r="J260" s="63">
        <v>167</v>
      </c>
      <c r="K260" s="63">
        <v>15865000</v>
      </c>
      <c r="L260" s="63">
        <v>36</v>
      </c>
      <c r="M260" s="63">
        <v>6840000</v>
      </c>
      <c r="N260" s="63">
        <v>65</v>
      </c>
      <c r="O260" s="63">
        <v>6175000</v>
      </c>
      <c r="P260" s="63">
        <v>0</v>
      </c>
      <c r="Q260" s="63">
        <v>0</v>
      </c>
      <c r="R260" s="63">
        <v>0</v>
      </c>
      <c r="S260" s="63">
        <v>0</v>
      </c>
      <c r="T260" s="63">
        <v>10</v>
      </c>
      <c r="U260" s="63">
        <v>1900000</v>
      </c>
      <c r="V260" s="63">
        <v>4</v>
      </c>
      <c r="W260" s="63">
        <v>380000</v>
      </c>
      <c r="X260">
        <v>511</v>
      </c>
      <c r="Y260" s="63">
        <v>72580000</v>
      </c>
    </row>
    <row r="261" spans="1:25" x14ac:dyDescent="0.2">
      <c r="A261">
        <v>10308</v>
      </c>
      <c r="B261" s="91">
        <v>10106</v>
      </c>
      <c r="C261" s="26" t="s">
        <v>322</v>
      </c>
      <c r="D261" s="63">
        <v>20</v>
      </c>
      <c r="E261" s="63">
        <v>3800000</v>
      </c>
      <c r="F261" s="63">
        <v>31</v>
      </c>
      <c r="G261" s="63">
        <v>2945000</v>
      </c>
      <c r="H261" s="63">
        <v>0</v>
      </c>
      <c r="I261" s="63">
        <v>0</v>
      </c>
      <c r="J261" s="63">
        <v>0</v>
      </c>
      <c r="K261" s="63">
        <v>0</v>
      </c>
      <c r="L261" s="63">
        <v>82</v>
      </c>
      <c r="M261" s="63">
        <v>15580000</v>
      </c>
      <c r="N261" s="63">
        <v>65</v>
      </c>
      <c r="O261" s="63">
        <v>6175000</v>
      </c>
      <c r="P261" s="63">
        <v>0</v>
      </c>
      <c r="Q261" s="63">
        <v>0</v>
      </c>
      <c r="R261" s="63">
        <v>0</v>
      </c>
      <c r="S261" s="63">
        <v>0</v>
      </c>
      <c r="T261" s="63">
        <v>0</v>
      </c>
      <c r="U261" s="63">
        <v>0</v>
      </c>
      <c r="V261" s="63">
        <v>0</v>
      </c>
      <c r="W261" s="63">
        <v>0</v>
      </c>
      <c r="X261">
        <v>198</v>
      </c>
      <c r="Y261" s="63">
        <v>28500000</v>
      </c>
    </row>
    <row r="262" spans="1:25" x14ac:dyDescent="0.2">
      <c r="A262">
        <v>10309</v>
      </c>
      <c r="B262" s="91">
        <v>10102</v>
      </c>
      <c r="C262" s="26" t="s">
        <v>323</v>
      </c>
      <c r="D262" s="63">
        <v>63</v>
      </c>
      <c r="E262" s="63">
        <v>11970000</v>
      </c>
      <c r="F262" s="63">
        <v>40</v>
      </c>
      <c r="G262" s="63">
        <v>3800000</v>
      </c>
      <c r="H262" s="63">
        <v>473</v>
      </c>
      <c r="I262" s="63">
        <v>89870000</v>
      </c>
      <c r="J262" s="63">
        <v>384</v>
      </c>
      <c r="K262" s="63">
        <v>36480000</v>
      </c>
      <c r="L262" s="63">
        <v>214</v>
      </c>
      <c r="M262" s="63">
        <v>40660000</v>
      </c>
      <c r="N262" s="63">
        <v>118</v>
      </c>
      <c r="O262" s="63">
        <v>11210000</v>
      </c>
      <c r="P262" s="63">
        <v>0</v>
      </c>
      <c r="Q262" s="63">
        <v>0</v>
      </c>
      <c r="R262" s="63">
        <v>0</v>
      </c>
      <c r="S262" s="63">
        <v>0</v>
      </c>
      <c r="T262" s="63">
        <v>32</v>
      </c>
      <c r="U262" s="63">
        <v>6080000</v>
      </c>
      <c r="V262" s="63">
        <v>1</v>
      </c>
      <c r="W262" s="63">
        <v>95000</v>
      </c>
      <c r="X262">
        <v>1325</v>
      </c>
      <c r="Y262" s="63">
        <v>200165000</v>
      </c>
    </row>
    <row r="263" spans="1:25" x14ac:dyDescent="0.2">
      <c r="A263">
        <v>10401</v>
      </c>
      <c r="B263" s="91">
        <v>10201</v>
      </c>
      <c r="C263" s="26" t="s">
        <v>324</v>
      </c>
      <c r="D263" s="63">
        <v>78</v>
      </c>
      <c r="E263" s="63">
        <v>14820000</v>
      </c>
      <c r="F263" s="63">
        <v>108</v>
      </c>
      <c r="G263" s="63">
        <v>10260000</v>
      </c>
      <c r="H263" s="63">
        <v>239</v>
      </c>
      <c r="I263" s="63">
        <v>45410000</v>
      </c>
      <c r="J263" s="63">
        <v>743</v>
      </c>
      <c r="K263" s="63">
        <v>70585000</v>
      </c>
      <c r="L263" s="63">
        <v>199</v>
      </c>
      <c r="M263" s="63">
        <v>37810000</v>
      </c>
      <c r="N263" s="63">
        <v>243</v>
      </c>
      <c r="O263" s="63">
        <v>23085000</v>
      </c>
      <c r="P263" s="63">
        <v>0</v>
      </c>
      <c r="Q263" s="63">
        <v>0</v>
      </c>
      <c r="R263" s="63">
        <v>0</v>
      </c>
      <c r="S263" s="63">
        <v>0</v>
      </c>
      <c r="T263" s="63">
        <v>37</v>
      </c>
      <c r="U263" s="63">
        <v>7030000</v>
      </c>
      <c r="V263" s="63">
        <v>16</v>
      </c>
      <c r="W263" s="63">
        <v>1520000</v>
      </c>
      <c r="X263">
        <v>1663</v>
      </c>
      <c r="Y263" s="63">
        <v>210520000</v>
      </c>
    </row>
    <row r="264" spans="1:25" x14ac:dyDescent="0.2">
      <c r="A264">
        <v>10402</v>
      </c>
      <c r="B264" s="91">
        <v>10203</v>
      </c>
      <c r="C264" s="26" t="s">
        <v>325</v>
      </c>
      <c r="D264" s="63">
        <v>0</v>
      </c>
      <c r="E264" s="63">
        <v>0</v>
      </c>
      <c r="F264" s="63">
        <v>0</v>
      </c>
      <c r="G264" s="63">
        <v>0</v>
      </c>
      <c r="H264" s="63">
        <v>202</v>
      </c>
      <c r="I264" s="63">
        <v>38380000</v>
      </c>
      <c r="J264" s="63">
        <v>273</v>
      </c>
      <c r="K264" s="63">
        <v>25935000</v>
      </c>
      <c r="L264" s="63">
        <v>129</v>
      </c>
      <c r="M264" s="63">
        <v>24510000</v>
      </c>
      <c r="N264" s="63">
        <v>107</v>
      </c>
      <c r="O264" s="63">
        <v>10165000</v>
      </c>
      <c r="P264" s="63">
        <v>0</v>
      </c>
      <c r="Q264" s="63">
        <v>0</v>
      </c>
      <c r="R264" s="63">
        <v>0</v>
      </c>
      <c r="S264" s="63">
        <v>0</v>
      </c>
      <c r="T264" s="63">
        <v>0</v>
      </c>
      <c r="U264" s="63">
        <v>0</v>
      </c>
      <c r="V264" s="63">
        <v>0</v>
      </c>
      <c r="W264" s="63">
        <v>0</v>
      </c>
      <c r="X264">
        <v>711</v>
      </c>
      <c r="Y264" s="63">
        <v>98990000</v>
      </c>
    </row>
    <row r="265" spans="1:25" x14ac:dyDescent="0.2">
      <c r="A265">
        <v>10403</v>
      </c>
      <c r="B265" s="91">
        <v>10207</v>
      </c>
      <c r="C265" s="26" t="s">
        <v>326</v>
      </c>
      <c r="D265" s="63">
        <v>0</v>
      </c>
      <c r="E265" s="63">
        <v>0</v>
      </c>
      <c r="F265" s="63">
        <v>0</v>
      </c>
      <c r="G265" s="63">
        <v>0</v>
      </c>
      <c r="H265" s="63">
        <v>88</v>
      </c>
      <c r="I265" s="63">
        <v>16720000</v>
      </c>
      <c r="J265" s="63">
        <v>88</v>
      </c>
      <c r="K265" s="63">
        <v>8360000</v>
      </c>
      <c r="L265" s="63">
        <v>37</v>
      </c>
      <c r="M265" s="63">
        <v>7030000</v>
      </c>
      <c r="N265" s="63">
        <v>18</v>
      </c>
      <c r="O265" s="63">
        <v>1710000</v>
      </c>
      <c r="P265" s="63">
        <v>0</v>
      </c>
      <c r="Q265" s="63">
        <v>0</v>
      </c>
      <c r="R265" s="63">
        <v>0</v>
      </c>
      <c r="S265" s="63">
        <v>0</v>
      </c>
      <c r="T265" s="63">
        <v>5</v>
      </c>
      <c r="U265" s="63">
        <v>950000</v>
      </c>
      <c r="V265" s="63">
        <v>2</v>
      </c>
      <c r="W265" s="63">
        <v>190000</v>
      </c>
      <c r="X265">
        <v>238</v>
      </c>
      <c r="Y265" s="63">
        <v>34960000</v>
      </c>
    </row>
    <row r="266" spans="1:25" x14ac:dyDescent="0.2">
      <c r="A266">
        <v>10404</v>
      </c>
      <c r="B266" s="91">
        <v>10208</v>
      </c>
      <c r="C266" s="26" t="s">
        <v>327</v>
      </c>
      <c r="D266" s="63">
        <v>36</v>
      </c>
      <c r="E266" s="63">
        <v>6840000</v>
      </c>
      <c r="F266" s="63">
        <v>48</v>
      </c>
      <c r="G266" s="63">
        <v>4560000</v>
      </c>
      <c r="H266" s="63">
        <v>307</v>
      </c>
      <c r="I266" s="63">
        <v>58330000</v>
      </c>
      <c r="J266" s="63">
        <v>524</v>
      </c>
      <c r="K266" s="63">
        <v>49780000</v>
      </c>
      <c r="L266" s="63">
        <v>237</v>
      </c>
      <c r="M266" s="63">
        <v>45030000</v>
      </c>
      <c r="N266" s="63">
        <v>151</v>
      </c>
      <c r="O266" s="63">
        <v>14345000</v>
      </c>
      <c r="P266" s="63">
        <v>0</v>
      </c>
      <c r="Q266" s="63">
        <v>0</v>
      </c>
      <c r="R266" s="63">
        <v>0</v>
      </c>
      <c r="S266" s="63">
        <v>0</v>
      </c>
      <c r="T266" s="63">
        <v>31</v>
      </c>
      <c r="U266" s="63">
        <v>5890000</v>
      </c>
      <c r="V266" s="63">
        <v>6</v>
      </c>
      <c r="W266" s="63">
        <v>570000</v>
      </c>
      <c r="X266">
        <v>1340</v>
      </c>
      <c r="Y266" s="63">
        <v>185345000</v>
      </c>
    </row>
    <row r="267" spans="1:25" x14ac:dyDescent="0.2">
      <c r="A267">
        <v>10405</v>
      </c>
      <c r="B267" s="91">
        <v>10206</v>
      </c>
      <c r="C267" s="26" t="s">
        <v>328</v>
      </c>
      <c r="D267" s="63">
        <v>0</v>
      </c>
      <c r="E267" s="63">
        <v>0</v>
      </c>
      <c r="F267" s="63">
        <v>0</v>
      </c>
      <c r="G267" s="63">
        <v>0</v>
      </c>
      <c r="H267" s="63">
        <v>39</v>
      </c>
      <c r="I267" s="63">
        <v>7410000</v>
      </c>
      <c r="J267" s="63">
        <v>64</v>
      </c>
      <c r="K267" s="63">
        <v>6080000</v>
      </c>
      <c r="L267" s="63">
        <v>46</v>
      </c>
      <c r="M267" s="63">
        <v>8740000</v>
      </c>
      <c r="N267" s="63">
        <v>28</v>
      </c>
      <c r="O267" s="63">
        <v>2660000</v>
      </c>
      <c r="P267" s="63">
        <v>0</v>
      </c>
      <c r="Q267" s="63">
        <v>0</v>
      </c>
      <c r="R267" s="63">
        <v>0</v>
      </c>
      <c r="S267" s="63">
        <v>0</v>
      </c>
      <c r="T267" s="63">
        <v>6</v>
      </c>
      <c r="U267" s="63">
        <v>1140000</v>
      </c>
      <c r="V267" s="63">
        <v>2</v>
      </c>
      <c r="W267" s="63">
        <v>190000</v>
      </c>
      <c r="X267">
        <v>185</v>
      </c>
      <c r="Y267" s="63">
        <v>26220000</v>
      </c>
    </row>
    <row r="268" spans="1:25" x14ac:dyDescent="0.2">
      <c r="A268">
        <v>10406</v>
      </c>
      <c r="B268" s="91">
        <v>10202</v>
      </c>
      <c r="C268" s="26" t="s">
        <v>329</v>
      </c>
      <c r="D268" s="63">
        <v>41</v>
      </c>
      <c r="E268" s="63">
        <v>7790000</v>
      </c>
      <c r="F268" s="63">
        <v>96</v>
      </c>
      <c r="G268" s="63">
        <v>9120000</v>
      </c>
      <c r="H268" s="63">
        <v>214</v>
      </c>
      <c r="I268" s="63">
        <v>40660000</v>
      </c>
      <c r="J268" s="63">
        <v>415</v>
      </c>
      <c r="K268" s="63">
        <v>39425000</v>
      </c>
      <c r="L268" s="63">
        <v>319</v>
      </c>
      <c r="M268" s="63">
        <v>60610000</v>
      </c>
      <c r="N268" s="63">
        <v>208</v>
      </c>
      <c r="O268" s="63">
        <v>19760000</v>
      </c>
      <c r="P268" s="63">
        <v>0</v>
      </c>
      <c r="Q268" s="63">
        <v>0</v>
      </c>
      <c r="R268" s="63">
        <v>0</v>
      </c>
      <c r="S268" s="63">
        <v>0</v>
      </c>
      <c r="T268" s="63">
        <v>75</v>
      </c>
      <c r="U268" s="63">
        <v>14250000</v>
      </c>
      <c r="V268" s="63">
        <v>24</v>
      </c>
      <c r="W268" s="63">
        <v>2280000</v>
      </c>
      <c r="X268">
        <v>1392</v>
      </c>
      <c r="Y268" s="63">
        <v>193895000</v>
      </c>
    </row>
    <row r="269" spans="1:25" x14ac:dyDescent="0.2">
      <c r="A269">
        <v>10407</v>
      </c>
      <c r="B269" s="91">
        <v>10209</v>
      </c>
      <c r="C269" s="26" t="s">
        <v>330</v>
      </c>
      <c r="D269" s="63">
        <v>40</v>
      </c>
      <c r="E269" s="63">
        <v>7600000</v>
      </c>
      <c r="F269" s="63">
        <v>24</v>
      </c>
      <c r="G269" s="63">
        <v>2280000</v>
      </c>
      <c r="H269" s="63">
        <v>93</v>
      </c>
      <c r="I269" s="63">
        <v>17670000</v>
      </c>
      <c r="J269" s="63">
        <v>130</v>
      </c>
      <c r="K269" s="63">
        <v>12350000</v>
      </c>
      <c r="L269" s="63">
        <v>63</v>
      </c>
      <c r="M269" s="63">
        <v>11970000</v>
      </c>
      <c r="N269" s="63">
        <v>54</v>
      </c>
      <c r="O269" s="63">
        <v>5130000</v>
      </c>
      <c r="P269" s="63">
        <v>0</v>
      </c>
      <c r="Q269" s="63">
        <v>0</v>
      </c>
      <c r="R269" s="63">
        <v>0</v>
      </c>
      <c r="S269" s="63">
        <v>0</v>
      </c>
      <c r="T269" s="63">
        <v>0</v>
      </c>
      <c r="U269" s="63">
        <v>0</v>
      </c>
      <c r="V269" s="63">
        <v>0</v>
      </c>
      <c r="W269" s="63">
        <v>0</v>
      </c>
      <c r="X269">
        <v>404</v>
      </c>
      <c r="Y269" s="63">
        <v>57000000</v>
      </c>
    </row>
    <row r="270" spans="1:25" x14ac:dyDescent="0.2">
      <c r="A270">
        <v>10408</v>
      </c>
      <c r="B270" s="91">
        <v>10205</v>
      </c>
      <c r="C270" s="26" t="s">
        <v>331</v>
      </c>
      <c r="D270" s="63">
        <v>0</v>
      </c>
      <c r="E270" s="63">
        <v>0</v>
      </c>
      <c r="F270" s="63">
        <v>0</v>
      </c>
      <c r="G270" s="63">
        <v>0</v>
      </c>
      <c r="H270" s="63">
        <v>81</v>
      </c>
      <c r="I270" s="63">
        <v>15390000</v>
      </c>
      <c r="J270" s="63">
        <v>180</v>
      </c>
      <c r="K270" s="63">
        <v>17100000</v>
      </c>
      <c r="L270" s="63">
        <v>88</v>
      </c>
      <c r="M270" s="63">
        <v>16720000</v>
      </c>
      <c r="N270" s="63">
        <v>87</v>
      </c>
      <c r="O270" s="63">
        <v>8265000</v>
      </c>
      <c r="P270" s="63">
        <v>0</v>
      </c>
      <c r="Q270" s="63">
        <v>0</v>
      </c>
      <c r="R270" s="63">
        <v>0</v>
      </c>
      <c r="S270" s="63">
        <v>0</v>
      </c>
      <c r="T270" s="63">
        <v>18</v>
      </c>
      <c r="U270" s="63">
        <v>3420000</v>
      </c>
      <c r="V270" s="63">
        <v>7</v>
      </c>
      <c r="W270" s="63">
        <v>665000</v>
      </c>
      <c r="X270">
        <v>461</v>
      </c>
      <c r="Y270" s="63">
        <v>61560000</v>
      </c>
    </row>
    <row r="271" spans="1:25" x14ac:dyDescent="0.2">
      <c r="A271">
        <v>10410</v>
      </c>
      <c r="B271" s="91">
        <v>10204</v>
      </c>
      <c r="C271" s="26" t="s">
        <v>332</v>
      </c>
      <c r="D271" s="63">
        <v>15</v>
      </c>
      <c r="E271" s="63">
        <v>2850000</v>
      </c>
      <c r="F271" s="63">
        <v>22</v>
      </c>
      <c r="G271" s="63">
        <v>2090000</v>
      </c>
      <c r="H271" s="63">
        <v>52</v>
      </c>
      <c r="I271" s="63">
        <v>9880000</v>
      </c>
      <c r="J271" s="63">
        <v>113</v>
      </c>
      <c r="K271" s="63">
        <v>10735000</v>
      </c>
      <c r="L271" s="63">
        <v>30</v>
      </c>
      <c r="M271" s="63">
        <v>5700000</v>
      </c>
      <c r="N271" s="63">
        <v>29</v>
      </c>
      <c r="O271" s="63">
        <v>2755000</v>
      </c>
      <c r="P271" s="63">
        <v>0</v>
      </c>
      <c r="Q271" s="63">
        <v>0</v>
      </c>
      <c r="R271" s="63">
        <v>0</v>
      </c>
      <c r="S271" s="63">
        <v>0</v>
      </c>
      <c r="T271" s="63">
        <v>0</v>
      </c>
      <c r="U271" s="63">
        <v>0</v>
      </c>
      <c r="V271" s="63">
        <v>0</v>
      </c>
      <c r="W271" s="63">
        <v>0</v>
      </c>
      <c r="X271">
        <v>261</v>
      </c>
      <c r="Y271" s="63">
        <v>34010000</v>
      </c>
    </row>
    <row r="272" spans="1:25" x14ac:dyDescent="0.2">
      <c r="A272">
        <v>10415</v>
      </c>
      <c r="B272" s="91">
        <v>10210</v>
      </c>
      <c r="C272" s="26" t="s">
        <v>333</v>
      </c>
      <c r="D272" s="63">
        <v>0</v>
      </c>
      <c r="E272" s="63">
        <v>0</v>
      </c>
      <c r="F272" s="63">
        <v>0</v>
      </c>
      <c r="G272" s="63">
        <v>0</v>
      </c>
      <c r="H272" s="63">
        <v>126</v>
      </c>
      <c r="I272" s="63">
        <v>23940000</v>
      </c>
      <c r="J272" s="63">
        <v>231</v>
      </c>
      <c r="K272" s="63">
        <v>21945000</v>
      </c>
      <c r="L272" s="63">
        <v>53</v>
      </c>
      <c r="M272" s="63">
        <v>10070000</v>
      </c>
      <c r="N272" s="63">
        <v>53</v>
      </c>
      <c r="O272" s="63">
        <v>5035000</v>
      </c>
      <c r="P272" s="63">
        <v>0</v>
      </c>
      <c r="Q272" s="63">
        <v>0</v>
      </c>
      <c r="R272" s="63">
        <v>0</v>
      </c>
      <c r="S272" s="63">
        <v>0</v>
      </c>
      <c r="T272" s="63">
        <v>21</v>
      </c>
      <c r="U272" s="63">
        <v>3990000</v>
      </c>
      <c r="V272" s="63">
        <v>6</v>
      </c>
      <c r="W272" s="63">
        <v>570000</v>
      </c>
      <c r="X272">
        <v>490</v>
      </c>
      <c r="Y272" s="63">
        <v>65550000</v>
      </c>
    </row>
    <row r="273" spans="1:25" x14ac:dyDescent="0.2">
      <c r="A273">
        <v>10501</v>
      </c>
      <c r="B273" s="91">
        <v>10401</v>
      </c>
      <c r="C273" s="26" t="s">
        <v>334</v>
      </c>
      <c r="D273" s="63">
        <v>0</v>
      </c>
      <c r="E273" s="63">
        <v>0</v>
      </c>
      <c r="F273" s="63">
        <v>0</v>
      </c>
      <c r="G273" s="63">
        <v>0</v>
      </c>
      <c r="H273" s="63">
        <v>60</v>
      </c>
      <c r="I273" s="63">
        <v>11400000</v>
      </c>
      <c r="J273" s="63">
        <v>124</v>
      </c>
      <c r="K273" s="63">
        <v>11780000</v>
      </c>
      <c r="L273" s="63">
        <v>11</v>
      </c>
      <c r="M273" s="63">
        <v>2090000</v>
      </c>
      <c r="N273" s="63">
        <v>22</v>
      </c>
      <c r="O273" s="63">
        <v>2090000</v>
      </c>
      <c r="P273" s="63">
        <v>0</v>
      </c>
      <c r="Q273" s="63">
        <v>0</v>
      </c>
      <c r="R273" s="63">
        <v>0</v>
      </c>
      <c r="S273" s="63">
        <v>0</v>
      </c>
      <c r="T273" s="63">
        <v>0</v>
      </c>
      <c r="U273" s="63">
        <v>0</v>
      </c>
      <c r="V273" s="63">
        <v>0</v>
      </c>
      <c r="W273" s="63">
        <v>0</v>
      </c>
      <c r="X273">
        <v>217</v>
      </c>
      <c r="Y273" s="63">
        <v>27360000</v>
      </c>
    </row>
    <row r="274" spans="1:25" x14ac:dyDescent="0.2">
      <c r="A274">
        <v>10502</v>
      </c>
      <c r="B274" s="91">
        <v>10403</v>
      </c>
      <c r="C274" s="26" t="s">
        <v>335</v>
      </c>
      <c r="D274" s="63">
        <v>0</v>
      </c>
      <c r="E274" s="63">
        <v>0</v>
      </c>
      <c r="F274" s="63">
        <v>42</v>
      </c>
      <c r="G274" s="63">
        <v>3990000</v>
      </c>
      <c r="H274" s="63">
        <v>136</v>
      </c>
      <c r="I274" s="63">
        <v>25840000</v>
      </c>
      <c r="J274" s="63">
        <v>173</v>
      </c>
      <c r="K274" s="63">
        <v>16435000</v>
      </c>
      <c r="L274" s="63">
        <v>0</v>
      </c>
      <c r="M274" s="63">
        <v>0</v>
      </c>
      <c r="N274" s="63">
        <v>0</v>
      </c>
      <c r="O274" s="63">
        <v>0</v>
      </c>
      <c r="P274" s="63">
        <v>0</v>
      </c>
      <c r="Q274" s="63">
        <v>0</v>
      </c>
      <c r="R274" s="63">
        <v>0</v>
      </c>
      <c r="S274" s="63">
        <v>0</v>
      </c>
      <c r="T274" s="63">
        <v>0</v>
      </c>
      <c r="U274" s="63">
        <v>0</v>
      </c>
      <c r="V274" s="63">
        <v>0</v>
      </c>
      <c r="W274" s="63">
        <v>0</v>
      </c>
      <c r="X274">
        <v>351</v>
      </c>
      <c r="Y274" s="63">
        <v>46265000</v>
      </c>
    </row>
    <row r="275" spans="1:25" x14ac:dyDescent="0.2">
      <c r="A275">
        <v>10503</v>
      </c>
      <c r="B275" s="91">
        <v>10402</v>
      </c>
      <c r="C275" s="26" t="s">
        <v>336</v>
      </c>
      <c r="D275" s="63">
        <v>0</v>
      </c>
      <c r="E275" s="63">
        <v>0</v>
      </c>
      <c r="F275" s="63">
        <v>0</v>
      </c>
      <c r="G275" s="63">
        <v>0</v>
      </c>
      <c r="H275" s="63">
        <v>49</v>
      </c>
      <c r="I275" s="63">
        <v>9310000</v>
      </c>
      <c r="J275" s="63">
        <v>69</v>
      </c>
      <c r="K275" s="63">
        <v>6555000</v>
      </c>
      <c r="L275" s="63">
        <v>2</v>
      </c>
      <c r="M275" s="63">
        <v>380000</v>
      </c>
      <c r="N275" s="63">
        <v>7</v>
      </c>
      <c r="O275" s="63">
        <v>665000</v>
      </c>
      <c r="P275" s="63">
        <v>0</v>
      </c>
      <c r="Q275" s="63">
        <v>0</v>
      </c>
      <c r="R275" s="63">
        <v>0</v>
      </c>
      <c r="S275" s="63">
        <v>0</v>
      </c>
      <c r="T275" s="63">
        <v>0</v>
      </c>
      <c r="U275" s="63">
        <v>0</v>
      </c>
      <c r="V275" s="63">
        <v>0</v>
      </c>
      <c r="W275" s="63">
        <v>0</v>
      </c>
      <c r="X275">
        <v>127</v>
      </c>
      <c r="Y275" s="63">
        <v>16910000</v>
      </c>
    </row>
    <row r="276" spans="1:25" x14ac:dyDescent="0.2">
      <c r="A276">
        <v>10504</v>
      </c>
      <c r="B276" s="91">
        <v>10404</v>
      </c>
      <c r="C276" s="26" t="s">
        <v>337</v>
      </c>
      <c r="D276" s="63">
        <v>13</v>
      </c>
      <c r="E276" s="63">
        <v>2470000</v>
      </c>
      <c r="F276" s="63">
        <v>18</v>
      </c>
      <c r="G276" s="63">
        <v>1710000</v>
      </c>
      <c r="H276" s="63">
        <v>34</v>
      </c>
      <c r="I276" s="63">
        <v>6460000</v>
      </c>
      <c r="J276" s="63">
        <v>50</v>
      </c>
      <c r="K276" s="63">
        <v>4750000</v>
      </c>
      <c r="L276" s="63">
        <v>2</v>
      </c>
      <c r="M276" s="63">
        <v>380000</v>
      </c>
      <c r="N276" s="63">
        <v>2</v>
      </c>
      <c r="O276" s="63">
        <v>190000</v>
      </c>
      <c r="P276" s="63">
        <v>0</v>
      </c>
      <c r="Q276" s="63">
        <v>0</v>
      </c>
      <c r="R276" s="63">
        <v>0</v>
      </c>
      <c r="S276" s="63">
        <v>0</v>
      </c>
      <c r="T276" s="63">
        <v>0</v>
      </c>
      <c r="U276" s="63">
        <v>0</v>
      </c>
      <c r="V276" s="63">
        <v>0</v>
      </c>
      <c r="W276" s="63">
        <v>0</v>
      </c>
      <c r="X276">
        <v>119</v>
      </c>
      <c r="Y276" s="63">
        <v>15960000</v>
      </c>
    </row>
    <row r="277" spans="1:25" x14ac:dyDescent="0.2">
      <c r="A277">
        <v>11101</v>
      </c>
      <c r="B277" s="91">
        <v>11201</v>
      </c>
      <c r="C277" s="26" t="s">
        <v>338</v>
      </c>
      <c r="D277" s="63">
        <v>7</v>
      </c>
      <c r="E277" s="63">
        <v>1330000</v>
      </c>
      <c r="F277" s="63">
        <v>107</v>
      </c>
      <c r="G277" s="63">
        <v>10165000</v>
      </c>
      <c r="H277" s="63">
        <v>239</v>
      </c>
      <c r="I277" s="63">
        <v>45410000</v>
      </c>
      <c r="J277" s="63">
        <v>390</v>
      </c>
      <c r="K277" s="63">
        <v>37050000</v>
      </c>
      <c r="L277" s="63">
        <v>0</v>
      </c>
      <c r="M277" s="63">
        <v>0</v>
      </c>
      <c r="N277" s="63">
        <v>0</v>
      </c>
      <c r="O277" s="63">
        <v>0</v>
      </c>
      <c r="P277" s="63">
        <v>0</v>
      </c>
      <c r="Q277" s="63">
        <v>0</v>
      </c>
      <c r="R277" s="63">
        <v>0</v>
      </c>
      <c r="S277" s="63">
        <v>0</v>
      </c>
      <c r="T277" s="63">
        <v>33</v>
      </c>
      <c r="U277" s="63">
        <v>6270000</v>
      </c>
      <c r="V277" s="63">
        <v>12</v>
      </c>
      <c r="W277" s="63">
        <v>1140000</v>
      </c>
      <c r="X277">
        <v>788</v>
      </c>
      <c r="Y277" s="63">
        <v>101365000</v>
      </c>
    </row>
    <row r="278" spans="1:25" x14ac:dyDescent="0.2">
      <c r="A278">
        <v>11102</v>
      </c>
      <c r="B278" s="91">
        <v>11202</v>
      </c>
      <c r="C278" s="26" t="s">
        <v>339</v>
      </c>
      <c r="D278" s="63">
        <v>1</v>
      </c>
      <c r="E278" s="63">
        <v>190000</v>
      </c>
      <c r="F278" s="63">
        <v>34</v>
      </c>
      <c r="G278" s="63">
        <v>3230000</v>
      </c>
      <c r="H278" s="63">
        <v>84</v>
      </c>
      <c r="I278" s="63">
        <v>15960000</v>
      </c>
      <c r="J278" s="63">
        <v>126</v>
      </c>
      <c r="K278" s="63">
        <v>11970000</v>
      </c>
      <c r="L278" s="63">
        <v>0</v>
      </c>
      <c r="M278" s="63">
        <v>0</v>
      </c>
      <c r="N278" s="63">
        <v>0</v>
      </c>
      <c r="O278" s="63">
        <v>0</v>
      </c>
      <c r="P278" s="63">
        <v>0</v>
      </c>
      <c r="Q278" s="63">
        <v>0</v>
      </c>
      <c r="R278" s="63">
        <v>0</v>
      </c>
      <c r="S278" s="63">
        <v>0</v>
      </c>
      <c r="T278" s="63">
        <v>0</v>
      </c>
      <c r="U278" s="63">
        <v>0</v>
      </c>
      <c r="V278" s="63">
        <v>0</v>
      </c>
      <c r="W278" s="63">
        <v>0</v>
      </c>
      <c r="X278">
        <v>245</v>
      </c>
      <c r="Y278" s="63">
        <v>31350000</v>
      </c>
    </row>
    <row r="279" spans="1:25" x14ac:dyDescent="0.2">
      <c r="A279">
        <v>11104</v>
      </c>
      <c r="B279" s="91">
        <v>11203</v>
      </c>
      <c r="C279" s="26" t="s">
        <v>340</v>
      </c>
      <c r="D279" s="63">
        <v>0</v>
      </c>
      <c r="E279" s="63">
        <v>0</v>
      </c>
      <c r="F279" s="63">
        <v>0</v>
      </c>
      <c r="G279" s="63">
        <v>0</v>
      </c>
      <c r="H279" s="63">
        <v>28</v>
      </c>
      <c r="I279" s="63">
        <v>5320000</v>
      </c>
      <c r="J279" s="63">
        <v>39</v>
      </c>
      <c r="K279" s="63">
        <v>3705000</v>
      </c>
      <c r="L279" s="63">
        <v>0</v>
      </c>
      <c r="M279" s="63">
        <v>0</v>
      </c>
      <c r="N279" s="63">
        <v>0</v>
      </c>
      <c r="O279" s="63">
        <v>0</v>
      </c>
      <c r="P279" s="63">
        <v>0</v>
      </c>
      <c r="Q279" s="63">
        <v>0</v>
      </c>
      <c r="R279" s="63">
        <v>0</v>
      </c>
      <c r="S279" s="63">
        <v>0</v>
      </c>
      <c r="T279" s="63">
        <v>0</v>
      </c>
      <c r="U279" s="63">
        <v>0</v>
      </c>
      <c r="V279" s="63">
        <v>0</v>
      </c>
      <c r="W279" s="63">
        <v>0</v>
      </c>
      <c r="X279">
        <v>67</v>
      </c>
      <c r="Y279" s="63">
        <v>9025000</v>
      </c>
    </row>
    <row r="280" spans="1:25" x14ac:dyDescent="0.2">
      <c r="A280">
        <v>11201</v>
      </c>
      <c r="B280" s="91">
        <v>11401</v>
      </c>
      <c r="C280" s="26" t="s">
        <v>341</v>
      </c>
      <c r="D280" s="63">
        <v>0</v>
      </c>
      <c r="E280" s="63">
        <v>0</v>
      </c>
      <c r="F280" s="63">
        <v>0</v>
      </c>
      <c r="G280" s="63">
        <v>0</v>
      </c>
      <c r="H280" s="63">
        <v>66</v>
      </c>
      <c r="I280" s="63">
        <v>12540000</v>
      </c>
      <c r="J280" s="63">
        <v>90</v>
      </c>
      <c r="K280" s="63">
        <v>8550000</v>
      </c>
      <c r="L280" s="63">
        <v>0</v>
      </c>
      <c r="M280" s="63">
        <v>0</v>
      </c>
      <c r="N280" s="63">
        <v>0</v>
      </c>
      <c r="O280" s="63">
        <v>0</v>
      </c>
      <c r="P280" s="63">
        <v>0</v>
      </c>
      <c r="Q280" s="63">
        <v>0</v>
      </c>
      <c r="R280" s="63">
        <v>0</v>
      </c>
      <c r="S280" s="63">
        <v>0</v>
      </c>
      <c r="T280" s="63">
        <v>0</v>
      </c>
      <c r="U280" s="63">
        <v>0</v>
      </c>
      <c r="V280" s="63">
        <v>0</v>
      </c>
      <c r="W280" s="63">
        <v>0</v>
      </c>
      <c r="X280">
        <v>156</v>
      </c>
      <c r="Y280" s="63">
        <v>21090000</v>
      </c>
    </row>
    <row r="281" spans="1:25" x14ac:dyDescent="0.2">
      <c r="A281">
        <v>11203</v>
      </c>
      <c r="B281" s="91">
        <v>11402</v>
      </c>
      <c r="C281" s="26" t="s">
        <v>342</v>
      </c>
      <c r="D281" s="63">
        <v>2</v>
      </c>
      <c r="E281" s="63">
        <v>380000</v>
      </c>
      <c r="F281" s="63">
        <v>18</v>
      </c>
      <c r="G281" s="63">
        <v>1710000</v>
      </c>
      <c r="H281" s="63">
        <v>34</v>
      </c>
      <c r="I281" s="63">
        <v>6460000</v>
      </c>
      <c r="J281" s="63">
        <v>83</v>
      </c>
      <c r="K281" s="63">
        <v>7885000</v>
      </c>
      <c r="L281" s="63">
        <v>0</v>
      </c>
      <c r="M281" s="63">
        <v>0</v>
      </c>
      <c r="N281" s="63">
        <v>0</v>
      </c>
      <c r="O281" s="63">
        <v>0</v>
      </c>
      <c r="P281" s="63">
        <v>0</v>
      </c>
      <c r="Q281" s="63">
        <v>0</v>
      </c>
      <c r="R281" s="63">
        <v>0</v>
      </c>
      <c r="S281" s="63">
        <v>0</v>
      </c>
      <c r="T281" s="63">
        <v>4</v>
      </c>
      <c r="U281" s="63">
        <v>760000</v>
      </c>
      <c r="V281" s="63">
        <v>4</v>
      </c>
      <c r="W281" s="63">
        <v>380000</v>
      </c>
      <c r="X281">
        <v>145</v>
      </c>
      <c r="Y281" s="63">
        <v>17575000</v>
      </c>
    </row>
    <row r="282" spans="1:25" x14ac:dyDescent="0.2">
      <c r="A282">
        <v>11301</v>
      </c>
      <c r="B282" s="91">
        <v>11301</v>
      </c>
      <c r="C282" s="26" t="s">
        <v>343</v>
      </c>
      <c r="D282" s="63">
        <v>0</v>
      </c>
      <c r="E282" s="63">
        <v>0</v>
      </c>
      <c r="F282" s="63">
        <v>0</v>
      </c>
      <c r="G282" s="63">
        <v>0</v>
      </c>
      <c r="H282" s="63">
        <v>45</v>
      </c>
      <c r="I282" s="63">
        <v>8550000</v>
      </c>
      <c r="J282" s="63">
        <v>76</v>
      </c>
      <c r="K282" s="63">
        <v>7220000</v>
      </c>
      <c r="L282" s="63">
        <v>0</v>
      </c>
      <c r="M282" s="63">
        <v>0</v>
      </c>
      <c r="N282" s="63">
        <v>0</v>
      </c>
      <c r="O282" s="63">
        <v>0</v>
      </c>
      <c r="P282" s="63">
        <v>0</v>
      </c>
      <c r="Q282" s="63">
        <v>0</v>
      </c>
      <c r="R282" s="63">
        <v>0</v>
      </c>
      <c r="S282" s="63">
        <v>0</v>
      </c>
      <c r="T282" s="63">
        <v>16</v>
      </c>
      <c r="U282" s="63">
        <v>3040000</v>
      </c>
      <c r="V282" s="63">
        <v>5</v>
      </c>
      <c r="W282" s="63">
        <v>475000</v>
      </c>
      <c r="X282">
        <v>142</v>
      </c>
      <c r="Y282" s="63">
        <v>19285000</v>
      </c>
    </row>
    <row r="283" spans="1:25" x14ac:dyDescent="0.2">
      <c r="A283">
        <v>11302</v>
      </c>
      <c r="B283" s="91">
        <v>11302</v>
      </c>
      <c r="C283" s="26" t="s">
        <v>344</v>
      </c>
      <c r="D283" s="63">
        <v>1</v>
      </c>
      <c r="E283" s="63">
        <v>190000</v>
      </c>
      <c r="F283" s="63">
        <v>12</v>
      </c>
      <c r="G283" s="63">
        <v>1140000</v>
      </c>
      <c r="H283" s="63">
        <v>15</v>
      </c>
      <c r="I283" s="63">
        <v>2850000</v>
      </c>
      <c r="J283" s="63">
        <v>27</v>
      </c>
      <c r="K283" s="63">
        <v>2565000</v>
      </c>
      <c r="L283" s="63">
        <v>0</v>
      </c>
      <c r="M283" s="63">
        <v>0</v>
      </c>
      <c r="N283" s="63">
        <v>0</v>
      </c>
      <c r="O283" s="63">
        <v>0</v>
      </c>
      <c r="P283" s="63">
        <v>0</v>
      </c>
      <c r="Q283" s="63">
        <v>0</v>
      </c>
      <c r="R283" s="63">
        <v>0</v>
      </c>
      <c r="S283" s="63">
        <v>0</v>
      </c>
      <c r="T283" s="63">
        <v>0</v>
      </c>
      <c r="U283" s="63">
        <v>0</v>
      </c>
      <c r="V283" s="63">
        <v>0</v>
      </c>
      <c r="W283" s="63">
        <v>0</v>
      </c>
      <c r="X283">
        <v>55</v>
      </c>
      <c r="Y283" s="63">
        <v>6745000</v>
      </c>
    </row>
    <row r="284" spans="1:25" x14ac:dyDescent="0.2">
      <c r="A284">
        <v>11303</v>
      </c>
      <c r="B284" s="91">
        <v>11303</v>
      </c>
      <c r="C284" s="26" t="s">
        <v>345</v>
      </c>
      <c r="D284" s="63">
        <v>0</v>
      </c>
      <c r="E284" s="63">
        <v>0</v>
      </c>
      <c r="F284" s="63">
        <v>14</v>
      </c>
      <c r="G284" s="63">
        <v>1330000</v>
      </c>
      <c r="H284" s="63">
        <v>11</v>
      </c>
      <c r="I284" s="63">
        <v>2090000</v>
      </c>
      <c r="J284" s="63">
        <v>16</v>
      </c>
      <c r="K284" s="63">
        <v>1520000</v>
      </c>
      <c r="L284" s="63">
        <v>0</v>
      </c>
      <c r="M284" s="63">
        <v>0</v>
      </c>
      <c r="N284" s="63">
        <v>0</v>
      </c>
      <c r="O284" s="63">
        <v>0</v>
      </c>
      <c r="P284" s="63">
        <v>0</v>
      </c>
      <c r="Q284" s="63">
        <v>0</v>
      </c>
      <c r="R284" s="63">
        <v>0</v>
      </c>
      <c r="S284" s="63">
        <v>0</v>
      </c>
      <c r="T284" s="63">
        <v>7</v>
      </c>
      <c r="U284" s="63">
        <v>1330000</v>
      </c>
      <c r="V284" s="63">
        <v>3</v>
      </c>
      <c r="W284" s="63">
        <v>285000</v>
      </c>
      <c r="X284">
        <v>51</v>
      </c>
      <c r="Y284" s="63">
        <v>6555000</v>
      </c>
    </row>
    <row r="285" spans="1:25" x14ac:dyDescent="0.2">
      <c r="A285">
        <v>11401</v>
      </c>
      <c r="B285" s="91">
        <v>11101</v>
      </c>
      <c r="C285" s="26" t="s">
        <v>346</v>
      </c>
      <c r="D285" s="63">
        <v>19</v>
      </c>
      <c r="E285" s="63">
        <v>3610000</v>
      </c>
      <c r="F285" s="63">
        <v>121</v>
      </c>
      <c r="G285" s="63">
        <v>11495000</v>
      </c>
      <c r="H285" s="63">
        <v>369</v>
      </c>
      <c r="I285" s="63">
        <v>70110000</v>
      </c>
      <c r="J285" s="63">
        <v>489</v>
      </c>
      <c r="K285" s="63">
        <v>46455000</v>
      </c>
      <c r="L285" s="63">
        <v>0</v>
      </c>
      <c r="M285" s="63">
        <v>0</v>
      </c>
      <c r="N285" s="63">
        <v>0</v>
      </c>
      <c r="O285" s="63">
        <v>0</v>
      </c>
      <c r="P285" s="63">
        <v>0</v>
      </c>
      <c r="Q285" s="63">
        <v>0</v>
      </c>
      <c r="R285" s="63">
        <v>0</v>
      </c>
      <c r="S285" s="63">
        <v>0</v>
      </c>
      <c r="T285" s="63">
        <v>85</v>
      </c>
      <c r="U285" s="63">
        <v>16150000</v>
      </c>
      <c r="V285" s="63">
        <v>25</v>
      </c>
      <c r="W285" s="63">
        <v>2375000</v>
      </c>
      <c r="X285">
        <v>1108</v>
      </c>
      <c r="Y285" s="63">
        <v>150195000</v>
      </c>
    </row>
    <row r="286" spans="1:25" x14ac:dyDescent="0.2">
      <c r="A286">
        <v>11402</v>
      </c>
      <c r="B286" s="91">
        <v>11102</v>
      </c>
      <c r="C286" s="26" t="s">
        <v>347</v>
      </c>
      <c r="D286" s="63">
        <v>0</v>
      </c>
      <c r="E286" s="63">
        <v>0</v>
      </c>
      <c r="F286" s="63">
        <v>21</v>
      </c>
      <c r="G286" s="63">
        <v>1995000</v>
      </c>
      <c r="H286" s="63">
        <v>19</v>
      </c>
      <c r="I286" s="63">
        <v>3610000</v>
      </c>
      <c r="J286" s="63">
        <v>15</v>
      </c>
      <c r="K286" s="63">
        <v>1425000</v>
      </c>
      <c r="L286" s="63">
        <v>0</v>
      </c>
      <c r="M286" s="63">
        <v>0</v>
      </c>
      <c r="N286" s="63">
        <v>0</v>
      </c>
      <c r="O286" s="63">
        <v>0</v>
      </c>
      <c r="P286" s="63">
        <v>0</v>
      </c>
      <c r="Q286" s="63">
        <v>0</v>
      </c>
      <c r="R286" s="63">
        <v>0</v>
      </c>
      <c r="S286" s="63">
        <v>0</v>
      </c>
      <c r="T286" s="63">
        <v>6</v>
      </c>
      <c r="U286" s="63">
        <v>1140000</v>
      </c>
      <c r="V286" s="63">
        <v>2</v>
      </c>
      <c r="W286" s="63">
        <v>190000</v>
      </c>
      <c r="X286">
        <v>63</v>
      </c>
      <c r="Y286" s="63">
        <v>8360000</v>
      </c>
    </row>
    <row r="287" spans="1:25" x14ac:dyDescent="0.2">
      <c r="A287">
        <v>12101</v>
      </c>
      <c r="B287" s="91">
        <v>12401</v>
      </c>
      <c r="C287" s="26" t="s">
        <v>348</v>
      </c>
      <c r="D287" s="63">
        <v>31</v>
      </c>
      <c r="E287" s="63">
        <v>5890000</v>
      </c>
      <c r="F287" s="63">
        <v>71</v>
      </c>
      <c r="G287" s="63">
        <v>6745000</v>
      </c>
      <c r="H287" s="63">
        <v>96</v>
      </c>
      <c r="I287" s="63">
        <v>18240000</v>
      </c>
      <c r="J287" s="63">
        <v>307</v>
      </c>
      <c r="K287" s="63">
        <v>29165000</v>
      </c>
      <c r="L287" s="63">
        <v>8</v>
      </c>
      <c r="M287" s="63">
        <v>1520000</v>
      </c>
      <c r="N287" s="63">
        <v>91</v>
      </c>
      <c r="O287" s="63">
        <v>8645000</v>
      </c>
      <c r="P287" s="63">
        <v>14</v>
      </c>
      <c r="Q287" s="63">
        <v>2660000</v>
      </c>
      <c r="R287" s="63">
        <v>2</v>
      </c>
      <c r="S287" s="63">
        <v>190000</v>
      </c>
      <c r="T287" s="63">
        <v>56</v>
      </c>
      <c r="U287" s="63">
        <v>10640000</v>
      </c>
      <c r="V287" s="63">
        <v>20</v>
      </c>
      <c r="W287" s="63">
        <v>1900000</v>
      </c>
      <c r="X287">
        <v>696</v>
      </c>
      <c r="Y287" s="63">
        <v>85595000</v>
      </c>
    </row>
    <row r="288" spans="1:25" x14ac:dyDescent="0.2">
      <c r="A288">
        <v>12103</v>
      </c>
      <c r="B288" s="91">
        <v>12402</v>
      </c>
      <c r="C288" s="26" t="s">
        <v>349</v>
      </c>
      <c r="D288" s="63">
        <v>0</v>
      </c>
      <c r="E288" s="63">
        <v>0</v>
      </c>
      <c r="F288" s="63">
        <v>0</v>
      </c>
      <c r="G288" s="63">
        <v>0</v>
      </c>
      <c r="H288" s="63">
        <v>0</v>
      </c>
      <c r="I288" s="63">
        <v>0</v>
      </c>
      <c r="J288" s="63">
        <v>0</v>
      </c>
      <c r="K288" s="63">
        <v>0</v>
      </c>
      <c r="L288" s="63">
        <v>0</v>
      </c>
      <c r="M288" s="63">
        <v>0</v>
      </c>
      <c r="N288" s="63">
        <v>0</v>
      </c>
      <c r="O288" s="63">
        <v>0</v>
      </c>
      <c r="P288" s="63">
        <v>0</v>
      </c>
      <c r="Q288" s="63">
        <v>0</v>
      </c>
      <c r="R288" s="63">
        <v>0</v>
      </c>
      <c r="S288" s="63">
        <v>0</v>
      </c>
      <c r="T288" s="63">
        <v>0</v>
      </c>
      <c r="U288" s="63">
        <v>0</v>
      </c>
      <c r="V288" s="63">
        <v>0</v>
      </c>
      <c r="W288" s="63">
        <v>0</v>
      </c>
      <c r="X288">
        <v>0</v>
      </c>
      <c r="Y288" s="63">
        <v>0</v>
      </c>
    </row>
    <row r="289" spans="1:25" x14ac:dyDescent="0.2">
      <c r="A289">
        <v>12202</v>
      </c>
      <c r="B289" s="91">
        <v>12103</v>
      </c>
      <c r="C289" s="26" t="s">
        <v>350</v>
      </c>
      <c r="D289" s="63">
        <v>0</v>
      </c>
      <c r="E289" s="63">
        <v>0</v>
      </c>
      <c r="F289" s="63">
        <v>0</v>
      </c>
      <c r="G289" s="63">
        <v>0</v>
      </c>
      <c r="H289" s="63">
        <v>0</v>
      </c>
      <c r="I289" s="63">
        <v>0</v>
      </c>
      <c r="J289" s="63">
        <v>0</v>
      </c>
      <c r="K289" s="63">
        <v>0</v>
      </c>
      <c r="L289" s="63">
        <v>0</v>
      </c>
      <c r="M289" s="63">
        <v>0</v>
      </c>
      <c r="N289" s="63">
        <v>0</v>
      </c>
      <c r="O289" s="63">
        <v>0</v>
      </c>
      <c r="P289" s="63">
        <v>0</v>
      </c>
      <c r="Q289" s="63">
        <v>0</v>
      </c>
      <c r="R289" s="63">
        <v>0</v>
      </c>
      <c r="S289" s="63">
        <v>0</v>
      </c>
      <c r="T289" s="63">
        <v>0</v>
      </c>
      <c r="U289" s="63">
        <v>0</v>
      </c>
      <c r="V289" s="63">
        <v>0</v>
      </c>
      <c r="W289" s="63">
        <v>0</v>
      </c>
      <c r="X289">
        <v>0</v>
      </c>
      <c r="Y289" s="63">
        <v>0</v>
      </c>
    </row>
    <row r="290" spans="1:25" x14ac:dyDescent="0.2">
      <c r="A290">
        <v>12204</v>
      </c>
      <c r="B290" s="91">
        <v>12104</v>
      </c>
      <c r="C290" s="26" t="s">
        <v>351</v>
      </c>
      <c r="D290" s="63">
        <v>0</v>
      </c>
      <c r="E290" s="63">
        <v>0</v>
      </c>
      <c r="F290" s="63">
        <v>23</v>
      </c>
      <c r="G290" s="63">
        <v>2185000</v>
      </c>
      <c r="H290" s="63">
        <v>7</v>
      </c>
      <c r="I290" s="63">
        <v>1330000</v>
      </c>
      <c r="J290" s="63">
        <v>8</v>
      </c>
      <c r="K290" s="63">
        <v>760000</v>
      </c>
      <c r="L290" s="63">
        <v>1</v>
      </c>
      <c r="M290" s="63">
        <v>190000</v>
      </c>
      <c r="N290" s="63">
        <v>6</v>
      </c>
      <c r="O290" s="63">
        <v>570000</v>
      </c>
      <c r="P290" s="63">
        <v>0</v>
      </c>
      <c r="Q290" s="63">
        <v>0</v>
      </c>
      <c r="R290" s="63">
        <v>0</v>
      </c>
      <c r="S290" s="63">
        <v>0</v>
      </c>
      <c r="T290" s="63">
        <v>0</v>
      </c>
      <c r="U290" s="63">
        <v>0</v>
      </c>
      <c r="V290" s="63">
        <v>0</v>
      </c>
      <c r="W290" s="63">
        <v>0</v>
      </c>
      <c r="X290">
        <v>45</v>
      </c>
      <c r="Y290" s="63">
        <v>5035000</v>
      </c>
    </row>
    <row r="291" spans="1:25" x14ac:dyDescent="0.2">
      <c r="A291">
        <v>12205</v>
      </c>
      <c r="B291" s="91">
        <v>12101</v>
      </c>
      <c r="C291" s="26" t="s">
        <v>352</v>
      </c>
      <c r="D291" s="63">
        <v>0</v>
      </c>
      <c r="E291" s="63">
        <v>0</v>
      </c>
      <c r="F291" s="63">
        <v>0</v>
      </c>
      <c r="G291" s="63">
        <v>0</v>
      </c>
      <c r="H291" s="63">
        <v>572</v>
      </c>
      <c r="I291" s="63">
        <v>108680000</v>
      </c>
      <c r="J291" s="63">
        <v>1459</v>
      </c>
      <c r="K291" s="63">
        <v>138605000</v>
      </c>
      <c r="L291" s="63">
        <v>147</v>
      </c>
      <c r="M291" s="63">
        <v>27930000</v>
      </c>
      <c r="N291" s="63">
        <v>259</v>
      </c>
      <c r="O291" s="63">
        <v>24605000</v>
      </c>
      <c r="P291" s="63">
        <v>14</v>
      </c>
      <c r="Q291" s="63">
        <v>2660000</v>
      </c>
      <c r="R291" s="63">
        <v>25</v>
      </c>
      <c r="S291" s="63">
        <v>2375000</v>
      </c>
      <c r="T291" s="63">
        <v>53</v>
      </c>
      <c r="U291" s="63">
        <v>10070000</v>
      </c>
      <c r="V291" s="63">
        <v>16</v>
      </c>
      <c r="W291" s="63">
        <v>1520000</v>
      </c>
      <c r="X291">
        <v>2545</v>
      </c>
      <c r="Y291" s="63">
        <v>316445000</v>
      </c>
    </row>
    <row r="292" spans="1:25" x14ac:dyDescent="0.2">
      <c r="A292">
        <v>12206</v>
      </c>
      <c r="B292" s="91">
        <v>12102</v>
      </c>
      <c r="C292" s="26" t="s">
        <v>353</v>
      </c>
      <c r="D292" s="63">
        <v>3</v>
      </c>
      <c r="E292" s="63">
        <v>570000</v>
      </c>
      <c r="F292" s="63">
        <v>22</v>
      </c>
      <c r="G292" s="63">
        <v>2090000</v>
      </c>
      <c r="H292" s="63">
        <v>0</v>
      </c>
      <c r="I292" s="63">
        <v>0</v>
      </c>
      <c r="J292" s="63">
        <v>0</v>
      </c>
      <c r="K292" s="63">
        <v>0</v>
      </c>
      <c r="L292" s="63">
        <v>0</v>
      </c>
      <c r="M292" s="63">
        <v>0</v>
      </c>
      <c r="N292" s="63">
        <v>0</v>
      </c>
      <c r="O292" s="63">
        <v>0</v>
      </c>
      <c r="P292" s="63">
        <v>0</v>
      </c>
      <c r="Q292" s="63">
        <v>0</v>
      </c>
      <c r="R292" s="63">
        <v>0</v>
      </c>
      <c r="S292" s="63">
        <v>0</v>
      </c>
      <c r="T292" s="63">
        <v>0</v>
      </c>
      <c r="U292" s="63">
        <v>0</v>
      </c>
      <c r="V292" s="63">
        <v>0</v>
      </c>
      <c r="W292" s="63">
        <v>0</v>
      </c>
      <c r="X292">
        <v>25</v>
      </c>
      <c r="Y292" s="63">
        <v>2660000</v>
      </c>
    </row>
    <row r="293" spans="1:25" x14ac:dyDescent="0.2">
      <c r="A293">
        <v>12301</v>
      </c>
      <c r="B293" s="91">
        <v>12301</v>
      </c>
      <c r="C293" s="26" t="s">
        <v>354</v>
      </c>
      <c r="D293" s="63">
        <v>9</v>
      </c>
      <c r="E293" s="63">
        <v>1710000</v>
      </c>
      <c r="F293" s="63">
        <v>53</v>
      </c>
      <c r="G293" s="63">
        <v>5035000</v>
      </c>
      <c r="H293" s="63">
        <v>60</v>
      </c>
      <c r="I293" s="63">
        <v>11400000</v>
      </c>
      <c r="J293" s="63">
        <v>103</v>
      </c>
      <c r="K293" s="63">
        <v>9785000</v>
      </c>
      <c r="L293" s="63">
        <v>0</v>
      </c>
      <c r="M293" s="63">
        <v>0</v>
      </c>
      <c r="N293" s="63">
        <v>0</v>
      </c>
      <c r="O293" s="63">
        <v>0</v>
      </c>
      <c r="P293" s="63">
        <v>0</v>
      </c>
      <c r="Q293" s="63">
        <v>0</v>
      </c>
      <c r="R293" s="63">
        <v>0</v>
      </c>
      <c r="S293" s="63">
        <v>0</v>
      </c>
      <c r="T293" s="63">
        <v>0</v>
      </c>
      <c r="U293" s="63">
        <v>0</v>
      </c>
      <c r="V293" s="63">
        <v>0</v>
      </c>
      <c r="W293" s="63">
        <v>0</v>
      </c>
      <c r="X293">
        <v>225</v>
      </c>
      <c r="Y293" s="63">
        <v>27930000</v>
      </c>
    </row>
    <row r="294" spans="1:25" x14ac:dyDescent="0.2">
      <c r="A294">
        <v>12302</v>
      </c>
      <c r="B294" s="91">
        <v>12302</v>
      </c>
      <c r="C294" s="26" t="s">
        <v>355</v>
      </c>
      <c r="D294" s="63">
        <v>2</v>
      </c>
      <c r="E294" s="63">
        <v>380000</v>
      </c>
      <c r="F294" s="63">
        <v>14</v>
      </c>
      <c r="G294" s="63">
        <v>1330000</v>
      </c>
      <c r="H294" s="63">
        <v>13</v>
      </c>
      <c r="I294" s="63">
        <v>2470000</v>
      </c>
      <c r="J294" s="63">
        <v>12</v>
      </c>
      <c r="K294" s="63">
        <v>1140000</v>
      </c>
      <c r="L294" s="63">
        <v>0</v>
      </c>
      <c r="M294" s="63">
        <v>0</v>
      </c>
      <c r="N294" s="63">
        <v>0</v>
      </c>
      <c r="O294" s="63">
        <v>0</v>
      </c>
      <c r="P294" s="63">
        <v>0</v>
      </c>
      <c r="Q294" s="63">
        <v>0</v>
      </c>
      <c r="R294" s="63">
        <v>0</v>
      </c>
      <c r="S294" s="63">
        <v>0</v>
      </c>
      <c r="T294" s="63">
        <v>0</v>
      </c>
      <c r="U294" s="63">
        <v>0</v>
      </c>
      <c r="V294" s="63">
        <v>0</v>
      </c>
      <c r="W294" s="63">
        <v>0</v>
      </c>
      <c r="X294">
        <v>41</v>
      </c>
      <c r="Y294" s="63">
        <v>5320000</v>
      </c>
    </row>
    <row r="295" spans="1:25" x14ac:dyDescent="0.2">
      <c r="A295">
        <v>12304</v>
      </c>
      <c r="B295" s="91">
        <v>12303</v>
      </c>
      <c r="C295" s="26" t="s">
        <v>356</v>
      </c>
      <c r="D295" s="63">
        <v>0</v>
      </c>
      <c r="E295" s="63">
        <v>0</v>
      </c>
      <c r="F295" s="63">
        <v>0</v>
      </c>
      <c r="G295" s="63">
        <v>0</v>
      </c>
      <c r="H295" s="63">
        <v>0</v>
      </c>
      <c r="I295" s="63">
        <v>0</v>
      </c>
      <c r="J295" s="63">
        <v>0</v>
      </c>
      <c r="K295" s="63">
        <v>0</v>
      </c>
      <c r="L295" s="63">
        <v>0</v>
      </c>
      <c r="M295" s="63">
        <v>0</v>
      </c>
      <c r="N295" s="63">
        <v>0</v>
      </c>
      <c r="O295" s="63">
        <v>0</v>
      </c>
      <c r="P295" s="63">
        <v>0</v>
      </c>
      <c r="Q295" s="63">
        <v>0</v>
      </c>
      <c r="R295" s="63">
        <v>0</v>
      </c>
      <c r="S295" s="63">
        <v>0</v>
      </c>
      <c r="T295" s="63">
        <v>0</v>
      </c>
      <c r="U295" s="63">
        <v>0</v>
      </c>
      <c r="V295" s="63">
        <v>0</v>
      </c>
      <c r="W295" s="63">
        <v>0</v>
      </c>
      <c r="X295">
        <v>0</v>
      </c>
      <c r="Y295" s="63">
        <v>0</v>
      </c>
    </row>
    <row r="296" spans="1:25" x14ac:dyDescent="0.2">
      <c r="A296">
        <v>12401</v>
      </c>
      <c r="B296" s="91">
        <v>12201</v>
      </c>
      <c r="C296" s="26" t="s">
        <v>357</v>
      </c>
      <c r="D296" s="63">
        <v>0</v>
      </c>
      <c r="E296" s="63">
        <v>0</v>
      </c>
      <c r="F296" s="63">
        <v>0</v>
      </c>
      <c r="G296" s="63">
        <v>0</v>
      </c>
      <c r="H296" s="63">
        <v>25</v>
      </c>
      <c r="I296" s="63">
        <v>4750000</v>
      </c>
      <c r="J296" s="63">
        <v>70</v>
      </c>
      <c r="K296" s="63">
        <v>6650000</v>
      </c>
      <c r="L296" s="63">
        <v>0</v>
      </c>
      <c r="M296" s="63">
        <v>0</v>
      </c>
      <c r="N296" s="63">
        <v>0</v>
      </c>
      <c r="O296" s="63">
        <v>0</v>
      </c>
      <c r="P296" s="63">
        <v>0</v>
      </c>
      <c r="Q296" s="63">
        <v>0</v>
      </c>
      <c r="R296" s="63">
        <v>0</v>
      </c>
      <c r="S296" s="63">
        <v>0</v>
      </c>
      <c r="T296" s="63">
        <v>0</v>
      </c>
      <c r="U296" s="63">
        <v>0</v>
      </c>
      <c r="V296" s="63">
        <v>0</v>
      </c>
      <c r="W296" s="63">
        <v>0</v>
      </c>
      <c r="X296">
        <v>95</v>
      </c>
      <c r="Y296" s="63">
        <v>11400000</v>
      </c>
    </row>
    <row r="297" spans="1:25" x14ac:dyDescent="0.2">
      <c r="A297">
        <v>13101</v>
      </c>
      <c r="B297" s="91">
        <v>13101</v>
      </c>
      <c r="C297" s="26" t="s">
        <v>358</v>
      </c>
      <c r="D297" s="63">
        <v>1509</v>
      </c>
      <c r="E297" s="63">
        <v>286710000</v>
      </c>
      <c r="F297" s="63">
        <v>699</v>
      </c>
      <c r="G297" s="63">
        <v>66405000</v>
      </c>
      <c r="H297" s="63">
        <v>1348</v>
      </c>
      <c r="I297" s="63">
        <v>256120000</v>
      </c>
      <c r="J297" s="63">
        <v>2112</v>
      </c>
      <c r="K297" s="63">
        <v>200640000</v>
      </c>
      <c r="L297" s="63">
        <v>88</v>
      </c>
      <c r="M297" s="63">
        <v>16720000</v>
      </c>
      <c r="N297" s="63">
        <v>403</v>
      </c>
      <c r="O297" s="63">
        <v>38285000</v>
      </c>
      <c r="P297" s="63">
        <v>0</v>
      </c>
      <c r="Q297" s="63">
        <v>0</v>
      </c>
      <c r="R297" s="63">
        <v>0</v>
      </c>
      <c r="S297" s="63">
        <v>0</v>
      </c>
      <c r="T297" s="63">
        <v>0</v>
      </c>
      <c r="U297" s="63">
        <v>0</v>
      </c>
      <c r="V297" s="63">
        <v>0</v>
      </c>
      <c r="W297" s="63">
        <v>0</v>
      </c>
      <c r="X297">
        <v>6159</v>
      </c>
      <c r="Y297" s="63">
        <v>864880000</v>
      </c>
    </row>
    <row r="298" spans="1:25" x14ac:dyDescent="0.2">
      <c r="A298">
        <v>13103</v>
      </c>
      <c r="B298" s="91">
        <v>13123</v>
      </c>
      <c r="C298" s="26" t="s">
        <v>359</v>
      </c>
      <c r="D298" s="63">
        <v>478</v>
      </c>
      <c r="E298" s="63">
        <v>90820000</v>
      </c>
      <c r="F298" s="63">
        <v>355</v>
      </c>
      <c r="G298" s="63">
        <v>33725000</v>
      </c>
      <c r="H298" s="63">
        <v>373</v>
      </c>
      <c r="I298" s="63">
        <v>70870000</v>
      </c>
      <c r="J298" s="63">
        <v>651</v>
      </c>
      <c r="K298" s="63">
        <v>61845000</v>
      </c>
      <c r="L298" s="63">
        <v>234</v>
      </c>
      <c r="M298" s="63">
        <v>44460000</v>
      </c>
      <c r="N298" s="63">
        <v>301</v>
      </c>
      <c r="O298" s="63">
        <v>28595000</v>
      </c>
      <c r="P298" s="63">
        <v>0</v>
      </c>
      <c r="Q298" s="63">
        <v>0</v>
      </c>
      <c r="R298" s="63">
        <v>0</v>
      </c>
      <c r="S298" s="63">
        <v>0</v>
      </c>
      <c r="T298" s="63">
        <v>0</v>
      </c>
      <c r="U298" s="63">
        <v>0</v>
      </c>
      <c r="V298" s="63">
        <v>0</v>
      </c>
      <c r="W298" s="63">
        <v>0</v>
      </c>
      <c r="X298">
        <v>2392</v>
      </c>
      <c r="Y298" s="63">
        <v>330315000</v>
      </c>
    </row>
    <row r="299" spans="1:25" x14ac:dyDescent="0.2">
      <c r="A299">
        <v>13105</v>
      </c>
      <c r="B299" s="91">
        <v>13120</v>
      </c>
      <c r="C299" s="26" t="s">
        <v>360</v>
      </c>
      <c r="D299" s="63">
        <v>273</v>
      </c>
      <c r="E299" s="63">
        <v>51870000</v>
      </c>
      <c r="F299" s="63">
        <v>276</v>
      </c>
      <c r="G299" s="63">
        <v>26220000</v>
      </c>
      <c r="H299" s="63">
        <v>606</v>
      </c>
      <c r="I299" s="63">
        <v>115140000</v>
      </c>
      <c r="J299" s="63">
        <v>855</v>
      </c>
      <c r="K299" s="63">
        <v>81225000</v>
      </c>
      <c r="L299" s="63">
        <v>365</v>
      </c>
      <c r="M299" s="63">
        <v>69350000</v>
      </c>
      <c r="N299" s="63">
        <v>374</v>
      </c>
      <c r="O299" s="63">
        <v>35530000</v>
      </c>
      <c r="P299" s="63">
        <v>0</v>
      </c>
      <c r="Q299" s="63">
        <v>0</v>
      </c>
      <c r="R299" s="63">
        <v>0</v>
      </c>
      <c r="S299" s="63">
        <v>0</v>
      </c>
      <c r="T299" s="63">
        <v>60</v>
      </c>
      <c r="U299" s="63">
        <v>11400000</v>
      </c>
      <c r="V299" s="63">
        <v>6</v>
      </c>
      <c r="W299" s="63">
        <v>570000</v>
      </c>
      <c r="X299">
        <v>2815</v>
      </c>
      <c r="Y299" s="63">
        <v>391305000</v>
      </c>
    </row>
    <row r="300" spans="1:25" x14ac:dyDescent="0.2">
      <c r="A300">
        <v>13106</v>
      </c>
      <c r="B300" s="91">
        <v>13130</v>
      </c>
      <c r="C300" s="26" t="s">
        <v>361</v>
      </c>
      <c r="D300" s="63">
        <v>208</v>
      </c>
      <c r="E300" s="63">
        <v>39520000</v>
      </c>
      <c r="F300" s="63">
        <v>127</v>
      </c>
      <c r="G300" s="63">
        <v>12065000</v>
      </c>
      <c r="H300" s="63">
        <v>219</v>
      </c>
      <c r="I300" s="63">
        <v>41610000</v>
      </c>
      <c r="J300" s="63">
        <v>314</v>
      </c>
      <c r="K300" s="63">
        <v>29830000</v>
      </c>
      <c r="L300" s="63">
        <v>241</v>
      </c>
      <c r="M300" s="63">
        <v>45790000</v>
      </c>
      <c r="N300" s="63">
        <v>241</v>
      </c>
      <c r="O300" s="63">
        <v>22895000</v>
      </c>
      <c r="P300" s="63">
        <v>0</v>
      </c>
      <c r="Q300" s="63">
        <v>0</v>
      </c>
      <c r="R300" s="63">
        <v>0</v>
      </c>
      <c r="S300" s="63">
        <v>0</v>
      </c>
      <c r="T300" s="63">
        <v>82</v>
      </c>
      <c r="U300" s="63">
        <v>15580000</v>
      </c>
      <c r="V300" s="63">
        <v>29</v>
      </c>
      <c r="W300" s="63">
        <v>2755000</v>
      </c>
      <c r="X300">
        <v>1461</v>
      </c>
      <c r="Y300" s="63">
        <v>210045000</v>
      </c>
    </row>
    <row r="301" spans="1:25" x14ac:dyDescent="0.2">
      <c r="A301">
        <v>13107</v>
      </c>
      <c r="B301" s="91">
        <v>13126</v>
      </c>
      <c r="C301" s="26" t="s">
        <v>362</v>
      </c>
      <c r="D301" s="63">
        <v>0</v>
      </c>
      <c r="E301" s="63">
        <v>0</v>
      </c>
      <c r="F301" s="63">
        <v>0</v>
      </c>
      <c r="G301" s="63">
        <v>0</v>
      </c>
      <c r="H301" s="63">
        <v>474</v>
      </c>
      <c r="I301" s="63">
        <v>90060000</v>
      </c>
      <c r="J301" s="63">
        <v>802</v>
      </c>
      <c r="K301" s="63">
        <v>76190000</v>
      </c>
      <c r="L301" s="63">
        <v>189</v>
      </c>
      <c r="M301" s="63">
        <v>35910000</v>
      </c>
      <c r="N301" s="63">
        <v>221</v>
      </c>
      <c r="O301" s="63">
        <v>20995000</v>
      </c>
      <c r="P301" s="63">
        <v>0</v>
      </c>
      <c r="Q301" s="63">
        <v>0</v>
      </c>
      <c r="R301" s="63">
        <v>0</v>
      </c>
      <c r="S301" s="63">
        <v>0</v>
      </c>
      <c r="T301" s="63">
        <v>0</v>
      </c>
      <c r="U301" s="63">
        <v>0</v>
      </c>
      <c r="V301" s="63">
        <v>0</v>
      </c>
      <c r="W301" s="63">
        <v>0</v>
      </c>
      <c r="X301">
        <v>1686</v>
      </c>
      <c r="Y301" s="63">
        <v>223155000</v>
      </c>
    </row>
    <row r="302" spans="1:25" x14ac:dyDescent="0.2">
      <c r="A302">
        <v>13108</v>
      </c>
      <c r="B302" s="91">
        <v>13114</v>
      </c>
      <c r="C302" s="26" t="s">
        <v>363</v>
      </c>
      <c r="D302" s="63">
        <v>0</v>
      </c>
      <c r="E302" s="63">
        <v>0</v>
      </c>
      <c r="F302" s="63">
        <v>0</v>
      </c>
      <c r="G302" s="63">
        <v>0</v>
      </c>
      <c r="H302" s="63">
        <v>296</v>
      </c>
      <c r="I302" s="63">
        <v>56240000</v>
      </c>
      <c r="J302" s="63">
        <v>661</v>
      </c>
      <c r="K302" s="63">
        <v>62795000</v>
      </c>
      <c r="L302" s="63">
        <v>198</v>
      </c>
      <c r="M302" s="63">
        <v>37620000</v>
      </c>
      <c r="N302" s="63">
        <v>207</v>
      </c>
      <c r="O302" s="63">
        <v>19665000</v>
      </c>
      <c r="P302" s="63">
        <v>0</v>
      </c>
      <c r="Q302" s="63">
        <v>0</v>
      </c>
      <c r="R302" s="63">
        <v>0</v>
      </c>
      <c r="S302" s="63">
        <v>0</v>
      </c>
      <c r="T302" s="63">
        <v>0</v>
      </c>
      <c r="U302" s="63">
        <v>0</v>
      </c>
      <c r="V302" s="63">
        <v>0</v>
      </c>
      <c r="W302" s="63">
        <v>0</v>
      </c>
      <c r="X302">
        <v>1362</v>
      </c>
      <c r="Y302" s="63">
        <v>176320000</v>
      </c>
    </row>
    <row r="303" spans="1:25" x14ac:dyDescent="0.2">
      <c r="A303">
        <v>13109</v>
      </c>
      <c r="B303" s="91">
        <v>13119</v>
      </c>
      <c r="C303" s="26" t="s">
        <v>364</v>
      </c>
      <c r="D303" s="63">
        <v>0</v>
      </c>
      <c r="E303" s="63">
        <v>0</v>
      </c>
      <c r="F303" s="63">
        <v>0</v>
      </c>
      <c r="G303" s="63">
        <v>0</v>
      </c>
      <c r="H303" s="63">
        <v>626</v>
      </c>
      <c r="I303" s="63">
        <v>118940000</v>
      </c>
      <c r="J303" s="63">
        <v>1420</v>
      </c>
      <c r="K303" s="63">
        <v>134900000</v>
      </c>
      <c r="L303" s="63">
        <v>176</v>
      </c>
      <c r="M303" s="63">
        <v>33440000</v>
      </c>
      <c r="N303" s="63">
        <v>393</v>
      </c>
      <c r="O303" s="63">
        <v>37335000</v>
      </c>
      <c r="P303" s="63">
        <v>0</v>
      </c>
      <c r="Q303" s="63">
        <v>0</v>
      </c>
      <c r="R303" s="63">
        <v>0</v>
      </c>
      <c r="S303" s="63">
        <v>0</v>
      </c>
      <c r="T303" s="63">
        <v>400</v>
      </c>
      <c r="U303" s="63">
        <v>76000000</v>
      </c>
      <c r="V303" s="63">
        <v>159</v>
      </c>
      <c r="W303" s="63">
        <v>15105000</v>
      </c>
      <c r="X303">
        <v>3174</v>
      </c>
      <c r="Y303" s="63">
        <v>415720000</v>
      </c>
    </row>
    <row r="304" spans="1:25" x14ac:dyDescent="0.2">
      <c r="A304">
        <v>13110</v>
      </c>
      <c r="B304" s="91">
        <v>13109</v>
      </c>
      <c r="C304" s="26" t="s">
        <v>365</v>
      </c>
      <c r="D304" s="63">
        <v>0</v>
      </c>
      <c r="E304" s="63">
        <v>0</v>
      </c>
      <c r="F304" s="63">
        <v>0</v>
      </c>
      <c r="G304" s="63">
        <v>0</v>
      </c>
      <c r="H304" s="63">
        <v>247</v>
      </c>
      <c r="I304" s="63">
        <v>46930000</v>
      </c>
      <c r="J304" s="63">
        <v>221</v>
      </c>
      <c r="K304" s="63">
        <v>20995000</v>
      </c>
      <c r="L304" s="63">
        <v>127</v>
      </c>
      <c r="M304" s="63">
        <v>24130000</v>
      </c>
      <c r="N304" s="63">
        <v>216</v>
      </c>
      <c r="O304" s="63">
        <v>20520000</v>
      </c>
      <c r="P304" s="63">
        <v>0</v>
      </c>
      <c r="Q304" s="63">
        <v>0</v>
      </c>
      <c r="R304" s="63">
        <v>0</v>
      </c>
      <c r="S304" s="63">
        <v>0</v>
      </c>
      <c r="T304" s="63">
        <v>0</v>
      </c>
      <c r="U304" s="63">
        <v>0</v>
      </c>
      <c r="V304" s="63">
        <v>0</v>
      </c>
      <c r="W304" s="63">
        <v>0</v>
      </c>
      <c r="X304">
        <v>811</v>
      </c>
      <c r="Y304" s="63">
        <v>112575000</v>
      </c>
    </row>
    <row r="305" spans="1:25" x14ac:dyDescent="0.2">
      <c r="A305">
        <v>13111</v>
      </c>
      <c r="B305" s="91">
        <v>13124</v>
      </c>
      <c r="C305" s="26" t="s">
        <v>366</v>
      </c>
      <c r="D305" s="63">
        <v>0</v>
      </c>
      <c r="E305" s="63">
        <v>0</v>
      </c>
      <c r="F305" s="63">
        <v>0</v>
      </c>
      <c r="G305" s="63">
        <v>0</v>
      </c>
      <c r="H305" s="63">
        <v>0</v>
      </c>
      <c r="I305" s="63">
        <v>0</v>
      </c>
      <c r="J305" s="63">
        <v>0</v>
      </c>
      <c r="K305" s="63">
        <v>0</v>
      </c>
      <c r="L305" s="63">
        <v>529</v>
      </c>
      <c r="M305" s="63">
        <v>100510000</v>
      </c>
      <c r="N305" s="63">
        <v>548</v>
      </c>
      <c r="O305" s="63">
        <v>52060000</v>
      </c>
      <c r="P305" s="63">
        <v>0</v>
      </c>
      <c r="Q305" s="63">
        <v>0</v>
      </c>
      <c r="R305" s="63">
        <v>0</v>
      </c>
      <c r="S305" s="63">
        <v>0</v>
      </c>
      <c r="T305" s="63">
        <v>0</v>
      </c>
      <c r="U305" s="63">
        <v>0</v>
      </c>
      <c r="V305" s="63">
        <v>0</v>
      </c>
      <c r="W305" s="63">
        <v>0</v>
      </c>
      <c r="X305">
        <v>1077</v>
      </c>
      <c r="Y305" s="63">
        <v>152570000</v>
      </c>
    </row>
    <row r="306" spans="1:25" x14ac:dyDescent="0.2">
      <c r="A306">
        <v>13113</v>
      </c>
      <c r="B306" s="91">
        <v>13128</v>
      </c>
      <c r="C306" s="26" t="s">
        <v>367</v>
      </c>
      <c r="D306" s="63">
        <v>0</v>
      </c>
      <c r="E306" s="63">
        <v>0</v>
      </c>
      <c r="F306" s="63">
        <v>0</v>
      </c>
      <c r="G306" s="63">
        <v>0</v>
      </c>
      <c r="H306" s="63">
        <v>391</v>
      </c>
      <c r="I306" s="63">
        <v>74290000</v>
      </c>
      <c r="J306" s="63">
        <v>560</v>
      </c>
      <c r="K306" s="63">
        <v>53200000</v>
      </c>
      <c r="L306" s="63">
        <v>524</v>
      </c>
      <c r="M306" s="63">
        <v>99560000</v>
      </c>
      <c r="N306" s="63">
        <v>446</v>
      </c>
      <c r="O306" s="63">
        <v>42370000</v>
      </c>
      <c r="P306" s="63">
        <v>0</v>
      </c>
      <c r="Q306" s="63">
        <v>0</v>
      </c>
      <c r="R306" s="63">
        <v>0</v>
      </c>
      <c r="S306" s="63">
        <v>0</v>
      </c>
      <c r="T306" s="63">
        <v>240</v>
      </c>
      <c r="U306" s="63">
        <v>45600000</v>
      </c>
      <c r="V306" s="63">
        <v>15</v>
      </c>
      <c r="W306" s="63">
        <v>1425000</v>
      </c>
      <c r="X306">
        <v>2176</v>
      </c>
      <c r="Y306" s="63">
        <v>316445000</v>
      </c>
    </row>
    <row r="307" spans="1:25" x14ac:dyDescent="0.2">
      <c r="A307">
        <v>13114</v>
      </c>
      <c r="B307" s="91">
        <v>13125</v>
      </c>
      <c r="C307" s="26" t="s">
        <v>368</v>
      </c>
      <c r="D307" s="63">
        <v>187</v>
      </c>
      <c r="E307" s="63">
        <v>35530000</v>
      </c>
      <c r="F307" s="63">
        <v>213</v>
      </c>
      <c r="G307" s="63">
        <v>20235000</v>
      </c>
      <c r="H307" s="63">
        <v>520</v>
      </c>
      <c r="I307" s="63">
        <v>98800000</v>
      </c>
      <c r="J307" s="63">
        <v>615</v>
      </c>
      <c r="K307" s="63">
        <v>58425000</v>
      </c>
      <c r="L307" s="63">
        <v>459</v>
      </c>
      <c r="M307" s="63">
        <v>87210000</v>
      </c>
      <c r="N307" s="63">
        <v>457</v>
      </c>
      <c r="O307" s="63">
        <v>43415000</v>
      </c>
      <c r="P307" s="63">
        <v>8</v>
      </c>
      <c r="Q307" s="63">
        <v>1520000</v>
      </c>
      <c r="R307" s="63">
        <v>3</v>
      </c>
      <c r="S307" s="63">
        <v>285000</v>
      </c>
      <c r="T307" s="63">
        <v>215</v>
      </c>
      <c r="U307" s="63">
        <v>40850000</v>
      </c>
      <c r="V307" s="63">
        <v>65</v>
      </c>
      <c r="W307" s="63">
        <v>6175000</v>
      </c>
      <c r="X307">
        <v>2742</v>
      </c>
      <c r="Y307" s="63">
        <v>392445000</v>
      </c>
    </row>
    <row r="308" spans="1:25" x14ac:dyDescent="0.2">
      <c r="A308">
        <v>13127</v>
      </c>
      <c r="B308" s="91">
        <v>13104</v>
      </c>
      <c r="C308" s="26" t="s">
        <v>369</v>
      </c>
      <c r="D308" s="63">
        <v>0</v>
      </c>
      <c r="E308" s="63">
        <v>0</v>
      </c>
      <c r="F308" s="63">
        <v>0</v>
      </c>
      <c r="G308" s="63">
        <v>0</v>
      </c>
      <c r="H308" s="63">
        <v>520</v>
      </c>
      <c r="I308" s="63">
        <v>98800000</v>
      </c>
      <c r="J308" s="63">
        <v>695</v>
      </c>
      <c r="K308" s="63">
        <v>66025000</v>
      </c>
      <c r="L308" s="63">
        <v>290</v>
      </c>
      <c r="M308" s="63">
        <v>55100000</v>
      </c>
      <c r="N308" s="63">
        <v>370</v>
      </c>
      <c r="O308" s="63">
        <v>35150000</v>
      </c>
      <c r="P308" s="63">
        <v>0</v>
      </c>
      <c r="Q308" s="63">
        <v>0</v>
      </c>
      <c r="R308" s="63">
        <v>0</v>
      </c>
      <c r="S308" s="63">
        <v>0</v>
      </c>
      <c r="T308" s="63">
        <v>145</v>
      </c>
      <c r="U308" s="63">
        <v>27550000</v>
      </c>
      <c r="V308" s="63">
        <v>40</v>
      </c>
      <c r="W308" s="63">
        <v>3800000</v>
      </c>
      <c r="X308">
        <v>2060</v>
      </c>
      <c r="Y308" s="63">
        <v>286425000</v>
      </c>
    </row>
    <row r="309" spans="1:25" x14ac:dyDescent="0.2">
      <c r="A309">
        <v>13128</v>
      </c>
      <c r="B309" s="91">
        <v>13110</v>
      </c>
      <c r="C309" s="26" t="s">
        <v>370</v>
      </c>
      <c r="D309" s="63">
        <v>0</v>
      </c>
      <c r="E309" s="63">
        <v>0</v>
      </c>
      <c r="F309" s="63">
        <v>0</v>
      </c>
      <c r="G309" s="63">
        <v>0</v>
      </c>
      <c r="H309" s="63">
        <v>1054</v>
      </c>
      <c r="I309" s="63">
        <v>200260000</v>
      </c>
      <c r="J309" s="63">
        <v>986</v>
      </c>
      <c r="K309" s="63">
        <v>93670000</v>
      </c>
      <c r="L309" s="63">
        <v>1010</v>
      </c>
      <c r="M309" s="63">
        <v>191900000</v>
      </c>
      <c r="N309" s="63">
        <v>836</v>
      </c>
      <c r="O309" s="63">
        <v>79420000</v>
      </c>
      <c r="P309" s="63">
        <v>0</v>
      </c>
      <c r="Q309" s="63">
        <v>0</v>
      </c>
      <c r="R309" s="63">
        <v>0</v>
      </c>
      <c r="S309" s="63">
        <v>0</v>
      </c>
      <c r="T309" s="63">
        <v>340</v>
      </c>
      <c r="U309" s="63">
        <v>64600000</v>
      </c>
      <c r="V309" s="63">
        <v>43</v>
      </c>
      <c r="W309" s="63">
        <v>4085000</v>
      </c>
      <c r="X309">
        <v>4269</v>
      </c>
      <c r="Y309" s="63">
        <v>633935000</v>
      </c>
    </row>
    <row r="310" spans="1:25" x14ac:dyDescent="0.2">
      <c r="A310">
        <v>13131</v>
      </c>
      <c r="B310" s="91">
        <v>13111</v>
      </c>
      <c r="C310" s="26" t="s">
        <v>371</v>
      </c>
      <c r="D310" s="63">
        <v>0</v>
      </c>
      <c r="E310" s="63">
        <v>0</v>
      </c>
      <c r="F310" s="63">
        <v>0</v>
      </c>
      <c r="G310" s="63">
        <v>0</v>
      </c>
      <c r="H310" s="63">
        <v>0</v>
      </c>
      <c r="I310" s="63">
        <v>0</v>
      </c>
      <c r="J310" s="63">
        <v>0</v>
      </c>
      <c r="K310" s="63">
        <v>0</v>
      </c>
      <c r="L310" s="63">
        <v>0</v>
      </c>
      <c r="M310" s="63">
        <v>0</v>
      </c>
      <c r="N310" s="63">
        <v>0</v>
      </c>
      <c r="O310" s="63">
        <v>0</v>
      </c>
      <c r="P310" s="63">
        <v>0</v>
      </c>
      <c r="Q310" s="63">
        <v>0</v>
      </c>
      <c r="R310" s="63">
        <v>0</v>
      </c>
      <c r="S310" s="63">
        <v>0</v>
      </c>
      <c r="T310" s="63">
        <v>0</v>
      </c>
      <c r="U310" s="63">
        <v>0</v>
      </c>
      <c r="V310" s="63">
        <v>0</v>
      </c>
      <c r="W310" s="63">
        <v>0</v>
      </c>
      <c r="X310">
        <v>0</v>
      </c>
      <c r="Y310" s="63">
        <v>0</v>
      </c>
    </row>
    <row r="311" spans="1:25" x14ac:dyDescent="0.2">
      <c r="A311">
        <v>13132</v>
      </c>
      <c r="B311" s="91">
        <v>13113</v>
      </c>
      <c r="C311" s="26" t="s">
        <v>372</v>
      </c>
      <c r="D311" s="63">
        <v>185</v>
      </c>
      <c r="E311" s="63">
        <v>35150000</v>
      </c>
      <c r="F311" s="63">
        <v>170</v>
      </c>
      <c r="G311" s="63">
        <v>16150000</v>
      </c>
      <c r="H311" s="63">
        <v>225</v>
      </c>
      <c r="I311" s="63">
        <v>42750000</v>
      </c>
      <c r="J311" s="63">
        <v>330</v>
      </c>
      <c r="K311" s="63">
        <v>31350000</v>
      </c>
      <c r="L311" s="63">
        <v>93</v>
      </c>
      <c r="M311" s="63">
        <v>17670000</v>
      </c>
      <c r="N311" s="63">
        <v>146</v>
      </c>
      <c r="O311" s="63">
        <v>13870000</v>
      </c>
      <c r="P311" s="63">
        <v>0</v>
      </c>
      <c r="Q311" s="63">
        <v>0</v>
      </c>
      <c r="R311" s="63">
        <v>0</v>
      </c>
      <c r="S311" s="63">
        <v>0</v>
      </c>
      <c r="T311" s="63">
        <v>110</v>
      </c>
      <c r="U311" s="63">
        <v>20900000</v>
      </c>
      <c r="V311" s="63">
        <v>57</v>
      </c>
      <c r="W311" s="63">
        <v>5415000</v>
      </c>
      <c r="X311">
        <v>1316</v>
      </c>
      <c r="Y311" s="63">
        <v>183255000</v>
      </c>
    </row>
    <row r="312" spans="1:25" x14ac:dyDescent="0.2">
      <c r="A312">
        <v>13151</v>
      </c>
      <c r="B312" s="91">
        <v>13118</v>
      </c>
      <c r="C312" s="26" t="s">
        <v>373</v>
      </c>
      <c r="D312" s="63">
        <v>0</v>
      </c>
      <c r="E312" s="63">
        <v>0</v>
      </c>
      <c r="F312" s="63">
        <v>0</v>
      </c>
      <c r="G312" s="63">
        <v>0</v>
      </c>
      <c r="H312" s="63">
        <v>0</v>
      </c>
      <c r="I312" s="63">
        <v>0</v>
      </c>
      <c r="J312" s="63">
        <v>0</v>
      </c>
      <c r="K312" s="63">
        <v>0</v>
      </c>
      <c r="L312" s="63">
        <v>345</v>
      </c>
      <c r="M312" s="63">
        <v>65550000</v>
      </c>
      <c r="N312" s="63">
        <v>430</v>
      </c>
      <c r="O312" s="63">
        <v>40850000</v>
      </c>
      <c r="P312" s="63">
        <v>0</v>
      </c>
      <c r="Q312" s="63">
        <v>0</v>
      </c>
      <c r="R312" s="63">
        <v>0</v>
      </c>
      <c r="S312" s="63">
        <v>0</v>
      </c>
      <c r="T312" s="63">
        <v>0</v>
      </c>
      <c r="U312" s="63">
        <v>0</v>
      </c>
      <c r="V312" s="63">
        <v>0</v>
      </c>
      <c r="W312" s="63">
        <v>0</v>
      </c>
      <c r="X312">
        <v>775</v>
      </c>
      <c r="Y312" s="63">
        <v>106400000</v>
      </c>
    </row>
    <row r="313" spans="1:25" x14ac:dyDescent="0.2">
      <c r="A313">
        <v>13152</v>
      </c>
      <c r="B313" s="91">
        <v>13122</v>
      </c>
      <c r="C313" s="26" t="s">
        <v>374</v>
      </c>
      <c r="D313" s="63">
        <v>0</v>
      </c>
      <c r="E313" s="63">
        <v>0</v>
      </c>
      <c r="F313" s="63">
        <v>0</v>
      </c>
      <c r="G313" s="63">
        <v>0</v>
      </c>
      <c r="H313" s="63">
        <v>0</v>
      </c>
      <c r="I313" s="63">
        <v>0</v>
      </c>
      <c r="J313" s="63">
        <v>0</v>
      </c>
      <c r="K313" s="63">
        <v>0</v>
      </c>
      <c r="L313" s="63">
        <v>0</v>
      </c>
      <c r="M313" s="63">
        <v>0</v>
      </c>
      <c r="N313" s="63">
        <v>0</v>
      </c>
      <c r="O313" s="63">
        <v>0</v>
      </c>
      <c r="P313" s="63">
        <v>0</v>
      </c>
      <c r="Q313" s="63">
        <v>0</v>
      </c>
      <c r="R313" s="63">
        <v>0</v>
      </c>
      <c r="S313" s="63">
        <v>0</v>
      </c>
      <c r="T313" s="63">
        <v>0</v>
      </c>
      <c r="U313" s="63">
        <v>0</v>
      </c>
      <c r="V313" s="63">
        <v>0</v>
      </c>
      <c r="W313" s="63">
        <v>0</v>
      </c>
      <c r="X313">
        <v>0</v>
      </c>
      <c r="Y313" s="63">
        <v>0</v>
      </c>
    </row>
    <row r="314" spans="1:25" x14ac:dyDescent="0.2">
      <c r="A314">
        <v>13153</v>
      </c>
      <c r="B314" s="91">
        <v>13131</v>
      </c>
      <c r="C314" s="26" t="s">
        <v>375</v>
      </c>
      <c r="D314" s="63">
        <v>0</v>
      </c>
      <c r="E314" s="63">
        <v>0</v>
      </c>
      <c r="F314" s="63">
        <v>0</v>
      </c>
      <c r="G314" s="63">
        <v>0</v>
      </c>
      <c r="H314" s="63">
        <v>511</v>
      </c>
      <c r="I314" s="63">
        <v>97090000</v>
      </c>
      <c r="J314" s="63">
        <v>373</v>
      </c>
      <c r="K314" s="63">
        <v>35435000</v>
      </c>
      <c r="L314" s="63">
        <v>281</v>
      </c>
      <c r="M314" s="63">
        <v>53390000</v>
      </c>
      <c r="N314" s="63">
        <v>205</v>
      </c>
      <c r="O314" s="63">
        <v>19475000</v>
      </c>
      <c r="P314" s="63">
        <v>0</v>
      </c>
      <c r="Q314" s="63">
        <v>0</v>
      </c>
      <c r="R314" s="63">
        <v>0</v>
      </c>
      <c r="S314" s="63">
        <v>0</v>
      </c>
      <c r="T314" s="63">
        <v>0</v>
      </c>
      <c r="U314" s="63">
        <v>0</v>
      </c>
      <c r="V314" s="63">
        <v>0</v>
      </c>
      <c r="W314" s="63">
        <v>0</v>
      </c>
      <c r="X314">
        <v>1370</v>
      </c>
      <c r="Y314" s="63">
        <v>205390000</v>
      </c>
    </row>
    <row r="315" spans="1:25" x14ac:dyDescent="0.2">
      <c r="A315">
        <v>13154</v>
      </c>
      <c r="B315" s="91">
        <v>13112</v>
      </c>
      <c r="C315" s="26" t="s">
        <v>376</v>
      </c>
      <c r="D315" s="63">
        <v>192</v>
      </c>
      <c r="E315" s="63">
        <v>36480000</v>
      </c>
      <c r="F315" s="63">
        <v>136</v>
      </c>
      <c r="G315" s="63">
        <v>12920000</v>
      </c>
      <c r="H315" s="63">
        <v>475</v>
      </c>
      <c r="I315" s="63">
        <v>90250000</v>
      </c>
      <c r="J315" s="63">
        <v>440</v>
      </c>
      <c r="K315" s="63">
        <v>41800000</v>
      </c>
      <c r="L315" s="63">
        <v>439</v>
      </c>
      <c r="M315" s="63">
        <v>83410000</v>
      </c>
      <c r="N315" s="63">
        <v>596</v>
      </c>
      <c r="O315" s="63">
        <v>56620000</v>
      </c>
      <c r="P315" s="63">
        <v>0</v>
      </c>
      <c r="Q315" s="63">
        <v>0</v>
      </c>
      <c r="R315" s="63">
        <v>0</v>
      </c>
      <c r="S315" s="63">
        <v>0</v>
      </c>
      <c r="T315" s="63">
        <v>100</v>
      </c>
      <c r="U315" s="63">
        <v>19000000</v>
      </c>
      <c r="V315" s="63">
        <v>30</v>
      </c>
      <c r="W315" s="63">
        <v>2850000</v>
      </c>
      <c r="X315">
        <v>2408</v>
      </c>
      <c r="Y315" s="63">
        <v>343330000</v>
      </c>
    </row>
    <row r="316" spans="1:25" x14ac:dyDescent="0.2">
      <c r="A316">
        <v>13155</v>
      </c>
      <c r="B316" s="91">
        <v>13117</v>
      </c>
      <c r="C316" s="26" t="s">
        <v>377</v>
      </c>
      <c r="D316" s="63">
        <v>0</v>
      </c>
      <c r="E316" s="63">
        <v>0</v>
      </c>
      <c r="F316" s="63">
        <v>0</v>
      </c>
      <c r="G316" s="63">
        <v>0</v>
      </c>
      <c r="H316" s="63">
        <v>0</v>
      </c>
      <c r="I316" s="63">
        <v>0</v>
      </c>
      <c r="J316" s="63">
        <v>0</v>
      </c>
      <c r="K316" s="63">
        <v>0</v>
      </c>
      <c r="L316" s="63">
        <v>299</v>
      </c>
      <c r="M316" s="63">
        <v>56810000</v>
      </c>
      <c r="N316" s="63">
        <v>419</v>
      </c>
      <c r="O316" s="63">
        <v>39805000</v>
      </c>
      <c r="P316" s="63">
        <v>0</v>
      </c>
      <c r="Q316" s="63">
        <v>0</v>
      </c>
      <c r="R316" s="63">
        <v>0</v>
      </c>
      <c r="S316" s="63">
        <v>0</v>
      </c>
      <c r="T316" s="63">
        <v>0</v>
      </c>
      <c r="U316" s="63">
        <v>0</v>
      </c>
      <c r="V316" s="63">
        <v>0</v>
      </c>
      <c r="W316" s="63">
        <v>0</v>
      </c>
      <c r="X316">
        <v>718</v>
      </c>
      <c r="Y316" s="63">
        <v>96615000</v>
      </c>
    </row>
    <row r="317" spans="1:25" x14ac:dyDescent="0.2">
      <c r="A317">
        <v>13156</v>
      </c>
      <c r="B317" s="91">
        <v>13103</v>
      </c>
      <c r="C317" s="26" t="s">
        <v>378</v>
      </c>
      <c r="D317" s="63">
        <v>179</v>
      </c>
      <c r="E317" s="63">
        <v>34010000</v>
      </c>
      <c r="F317" s="63">
        <v>178</v>
      </c>
      <c r="G317" s="63">
        <v>16910000</v>
      </c>
      <c r="H317" s="63">
        <v>0</v>
      </c>
      <c r="I317" s="63">
        <v>0</v>
      </c>
      <c r="J317" s="63">
        <v>0</v>
      </c>
      <c r="K317" s="63">
        <v>0</v>
      </c>
      <c r="L317" s="63">
        <v>332</v>
      </c>
      <c r="M317" s="63">
        <v>63080000</v>
      </c>
      <c r="N317" s="63">
        <v>446</v>
      </c>
      <c r="O317" s="63">
        <v>42370000</v>
      </c>
      <c r="P317" s="63">
        <v>0</v>
      </c>
      <c r="Q317" s="63">
        <v>0</v>
      </c>
      <c r="R317" s="63">
        <v>0</v>
      </c>
      <c r="S317" s="63">
        <v>0</v>
      </c>
      <c r="T317" s="63">
        <v>0</v>
      </c>
      <c r="U317" s="63">
        <v>0</v>
      </c>
      <c r="V317" s="63">
        <v>0</v>
      </c>
      <c r="W317" s="63">
        <v>0</v>
      </c>
      <c r="X317">
        <v>1135</v>
      </c>
      <c r="Y317" s="63">
        <v>156370000</v>
      </c>
    </row>
    <row r="318" spans="1:25" x14ac:dyDescent="0.2">
      <c r="A318">
        <v>13157</v>
      </c>
      <c r="B318" s="91">
        <v>13106</v>
      </c>
      <c r="C318" s="26" t="s">
        <v>379</v>
      </c>
      <c r="D318" s="63">
        <v>0</v>
      </c>
      <c r="E318" s="63">
        <v>0</v>
      </c>
      <c r="F318" s="63">
        <v>0</v>
      </c>
      <c r="G318" s="63">
        <v>0</v>
      </c>
      <c r="H318" s="63">
        <v>666</v>
      </c>
      <c r="I318" s="63">
        <v>126540000</v>
      </c>
      <c r="J318" s="63">
        <v>732</v>
      </c>
      <c r="K318" s="63">
        <v>69540000</v>
      </c>
      <c r="L318" s="63">
        <v>0</v>
      </c>
      <c r="M318" s="63">
        <v>0</v>
      </c>
      <c r="N318" s="63">
        <v>0</v>
      </c>
      <c r="O318" s="63">
        <v>0</v>
      </c>
      <c r="P318" s="63">
        <v>0</v>
      </c>
      <c r="Q318" s="63">
        <v>0</v>
      </c>
      <c r="R318" s="63">
        <v>0</v>
      </c>
      <c r="S318" s="63">
        <v>0</v>
      </c>
      <c r="T318" s="63">
        <v>116</v>
      </c>
      <c r="U318" s="63">
        <v>22040000</v>
      </c>
      <c r="V318" s="63">
        <v>43</v>
      </c>
      <c r="W318" s="63">
        <v>4085000</v>
      </c>
      <c r="X318">
        <v>1557</v>
      </c>
      <c r="Y318" s="63">
        <v>222205000</v>
      </c>
    </row>
    <row r="319" spans="1:25" x14ac:dyDescent="0.2">
      <c r="A319">
        <v>13158</v>
      </c>
      <c r="B319" s="91">
        <v>13107</v>
      </c>
      <c r="C319" s="26" t="s">
        <v>380</v>
      </c>
      <c r="D319" s="63">
        <v>0</v>
      </c>
      <c r="E319" s="63">
        <v>0</v>
      </c>
      <c r="F319" s="63">
        <v>0</v>
      </c>
      <c r="G319" s="63">
        <v>0</v>
      </c>
      <c r="H319" s="63">
        <v>476</v>
      </c>
      <c r="I319" s="63">
        <v>90440000</v>
      </c>
      <c r="J319" s="63">
        <v>349</v>
      </c>
      <c r="K319" s="63">
        <v>33155000</v>
      </c>
      <c r="L319" s="63">
        <v>282</v>
      </c>
      <c r="M319" s="63">
        <v>53580000</v>
      </c>
      <c r="N319" s="63">
        <v>270</v>
      </c>
      <c r="O319" s="63">
        <v>25650000</v>
      </c>
      <c r="P319" s="63">
        <v>0</v>
      </c>
      <c r="Q319" s="63">
        <v>0</v>
      </c>
      <c r="R319" s="63">
        <v>0</v>
      </c>
      <c r="S319" s="63">
        <v>0</v>
      </c>
      <c r="T319" s="63">
        <v>0</v>
      </c>
      <c r="U319" s="63">
        <v>0</v>
      </c>
      <c r="V319" s="63">
        <v>0</v>
      </c>
      <c r="W319" s="63">
        <v>0</v>
      </c>
      <c r="X319">
        <v>1377</v>
      </c>
      <c r="Y319" s="63">
        <v>202825000</v>
      </c>
    </row>
    <row r="320" spans="1:25" x14ac:dyDescent="0.2">
      <c r="A320">
        <v>13159</v>
      </c>
      <c r="B320" s="91">
        <v>13127</v>
      </c>
      <c r="C320" s="26" t="s">
        <v>381</v>
      </c>
      <c r="D320" s="63">
        <v>251</v>
      </c>
      <c r="E320" s="63">
        <v>47690000</v>
      </c>
      <c r="F320" s="63">
        <v>155</v>
      </c>
      <c r="G320" s="63">
        <v>14725000</v>
      </c>
      <c r="H320" s="63">
        <v>542</v>
      </c>
      <c r="I320" s="63">
        <v>102980000</v>
      </c>
      <c r="J320" s="63">
        <v>844</v>
      </c>
      <c r="K320" s="63">
        <v>80180000</v>
      </c>
      <c r="L320" s="63">
        <v>187</v>
      </c>
      <c r="M320" s="63">
        <v>35530000</v>
      </c>
      <c r="N320" s="63">
        <v>299</v>
      </c>
      <c r="O320" s="63">
        <v>28405000</v>
      </c>
      <c r="P320" s="63">
        <v>169</v>
      </c>
      <c r="Q320" s="63">
        <v>32110000</v>
      </c>
      <c r="R320" s="63">
        <v>52</v>
      </c>
      <c r="S320" s="63">
        <v>4940000</v>
      </c>
      <c r="T320" s="63">
        <v>50</v>
      </c>
      <c r="U320" s="63">
        <v>9500000</v>
      </c>
      <c r="V320" s="63">
        <v>15</v>
      </c>
      <c r="W320" s="63">
        <v>1425000</v>
      </c>
      <c r="X320">
        <v>2564</v>
      </c>
      <c r="Y320" s="63">
        <v>357485000</v>
      </c>
    </row>
    <row r="321" spans="1:25" x14ac:dyDescent="0.2">
      <c r="A321">
        <v>13160</v>
      </c>
      <c r="B321" s="91">
        <v>13132</v>
      </c>
      <c r="C321" s="26" t="s">
        <v>382</v>
      </c>
      <c r="D321" s="63">
        <v>420</v>
      </c>
      <c r="E321" s="63">
        <v>79800000</v>
      </c>
      <c r="F321" s="63">
        <v>173</v>
      </c>
      <c r="G321" s="63">
        <v>16435000</v>
      </c>
      <c r="H321" s="63">
        <v>101</v>
      </c>
      <c r="I321" s="63">
        <v>19190000</v>
      </c>
      <c r="J321" s="63">
        <v>208</v>
      </c>
      <c r="K321" s="63">
        <v>19760000</v>
      </c>
      <c r="L321" s="63">
        <v>8</v>
      </c>
      <c r="M321" s="63">
        <v>1520000</v>
      </c>
      <c r="N321" s="63">
        <v>90</v>
      </c>
      <c r="O321" s="63">
        <v>8550000</v>
      </c>
      <c r="P321" s="63">
        <v>0</v>
      </c>
      <c r="Q321" s="63">
        <v>0</v>
      </c>
      <c r="R321" s="63">
        <v>0</v>
      </c>
      <c r="S321" s="63">
        <v>0</v>
      </c>
      <c r="T321" s="63">
        <v>0</v>
      </c>
      <c r="U321" s="63">
        <v>0</v>
      </c>
      <c r="V321" s="63">
        <v>0</v>
      </c>
      <c r="W321" s="63">
        <v>0</v>
      </c>
      <c r="X321">
        <v>1000</v>
      </c>
      <c r="Y321" s="63">
        <v>145255000</v>
      </c>
    </row>
    <row r="322" spans="1:25" x14ac:dyDescent="0.2">
      <c r="A322">
        <v>13161</v>
      </c>
      <c r="B322" s="91">
        <v>13115</v>
      </c>
      <c r="C322" s="26" t="s">
        <v>383</v>
      </c>
      <c r="D322" s="63">
        <v>74</v>
      </c>
      <c r="E322" s="63">
        <v>14060000</v>
      </c>
      <c r="F322" s="63">
        <v>183</v>
      </c>
      <c r="G322" s="63">
        <v>17385000</v>
      </c>
      <c r="H322" s="63">
        <v>187</v>
      </c>
      <c r="I322" s="63">
        <v>35530000</v>
      </c>
      <c r="J322" s="63">
        <v>203</v>
      </c>
      <c r="K322" s="63">
        <v>19285000</v>
      </c>
      <c r="L322" s="63">
        <v>133</v>
      </c>
      <c r="M322" s="63">
        <v>25270000</v>
      </c>
      <c r="N322" s="63">
        <v>128</v>
      </c>
      <c r="O322" s="63">
        <v>12160000</v>
      </c>
      <c r="P322" s="63">
        <v>0</v>
      </c>
      <c r="Q322" s="63">
        <v>0</v>
      </c>
      <c r="R322" s="63">
        <v>0</v>
      </c>
      <c r="S322" s="63">
        <v>0</v>
      </c>
      <c r="T322" s="63">
        <v>10</v>
      </c>
      <c r="U322" s="63">
        <v>1900000</v>
      </c>
      <c r="V322" s="63">
        <v>8</v>
      </c>
      <c r="W322" s="63">
        <v>760000</v>
      </c>
      <c r="X322">
        <v>926</v>
      </c>
      <c r="Y322" s="63">
        <v>126350000</v>
      </c>
    </row>
    <row r="323" spans="1:25" x14ac:dyDescent="0.2">
      <c r="A323">
        <v>13162</v>
      </c>
      <c r="B323" s="91">
        <v>13121</v>
      </c>
      <c r="C323" s="26" t="s">
        <v>384</v>
      </c>
      <c r="D323" s="63">
        <v>164</v>
      </c>
      <c r="E323" s="63">
        <v>31160000</v>
      </c>
      <c r="F323" s="63">
        <v>120</v>
      </c>
      <c r="G323" s="63">
        <v>11400000</v>
      </c>
      <c r="H323" s="63">
        <v>455</v>
      </c>
      <c r="I323" s="63">
        <v>86450000</v>
      </c>
      <c r="J323" s="63">
        <v>288</v>
      </c>
      <c r="K323" s="63">
        <v>27360000</v>
      </c>
      <c r="L323" s="63">
        <v>225</v>
      </c>
      <c r="M323" s="63">
        <v>42750000</v>
      </c>
      <c r="N323" s="63">
        <v>357</v>
      </c>
      <c r="O323" s="63">
        <v>33915000</v>
      </c>
      <c r="P323" s="63">
        <v>0</v>
      </c>
      <c r="Q323" s="63">
        <v>0</v>
      </c>
      <c r="R323" s="63">
        <v>0</v>
      </c>
      <c r="S323" s="63">
        <v>0</v>
      </c>
      <c r="T323" s="63">
        <v>157</v>
      </c>
      <c r="U323" s="63">
        <v>29830000</v>
      </c>
      <c r="V323" s="63">
        <v>52</v>
      </c>
      <c r="W323" s="63">
        <v>4940000</v>
      </c>
      <c r="X323">
        <v>1818</v>
      </c>
      <c r="Y323" s="63">
        <v>267805000</v>
      </c>
    </row>
    <row r="324" spans="1:25" x14ac:dyDescent="0.2">
      <c r="A324">
        <v>13163</v>
      </c>
      <c r="B324" s="91">
        <v>13129</v>
      </c>
      <c r="C324" s="26" t="s">
        <v>385</v>
      </c>
      <c r="D324" s="63">
        <v>207</v>
      </c>
      <c r="E324" s="63">
        <v>39330000</v>
      </c>
      <c r="F324" s="63">
        <v>146</v>
      </c>
      <c r="G324" s="63">
        <v>13870000</v>
      </c>
      <c r="H324" s="63">
        <v>0</v>
      </c>
      <c r="I324" s="63">
        <v>0</v>
      </c>
      <c r="J324" s="63">
        <v>0</v>
      </c>
      <c r="K324" s="63">
        <v>0</v>
      </c>
      <c r="L324" s="63">
        <v>218</v>
      </c>
      <c r="M324" s="63">
        <v>41420000</v>
      </c>
      <c r="N324" s="63">
        <v>316</v>
      </c>
      <c r="O324" s="63">
        <v>30020000</v>
      </c>
      <c r="P324" s="63">
        <v>0</v>
      </c>
      <c r="Q324" s="63">
        <v>0</v>
      </c>
      <c r="R324" s="63">
        <v>0</v>
      </c>
      <c r="S324" s="63">
        <v>0</v>
      </c>
      <c r="T324" s="63">
        <v>0</v>
      </c>
      <c r="U324" s="63">
        <v>0</v>
      </c>
      <c r="V324" s="63">
        <v>0</v>
      </c>
      <c r="W324" s="63">
        <v>0</v>
      </c>
      <c r="X324">
        <v>887</v>
      </c>
      <c r="Y324" s="63">
        <v>124640000</v>
      </c>
    </row>
    <row r="325" spans="1:25" x14ac:dyDescent="0.2">
      <c r="A325">
        <v>13164</v>
      </c>
      <c r="B325" s="91">
        <v>13116</v>
      </c>
      <c r="C325" s="26" t="s">
        <v>386</v>
      </c>
      <c r="D325" s="63">
        <v>0</v>
      </c>
      <c r="E325" s="63">
        <v>0</v>
      </c>
      <c r="F325" s="63">
        <v>0</v>
      </c>
      <c r="G325" s="63">
        <v>0</v>
      </c>
      <c r="H325" s="63">
        <v>508</v>
      </c>
      <c r="I325" s="63">
        <v>96520000</v>
      </c>
      <c r="J325" s="63">
        <v>473</v>
      </c>
      <c r="K325" s="63">
        <v>44935000</v>
      </c>
      <c r="L325" s="63">
        <v>352</v>
      </c>
      <c r="M325" s="63">
        <v>66880000</v>
      </c>
      <c r="N325" s="63">
        <v>321</v>
      </c>
      <c r="O325" s="63">
        <v>30495000</v>
      </c>
      <c r="P325" s="63">
        <v>0</v>
      </c>
      <c r="Q325" s="63">
        <v>0</v>
      </c>
      <c r="R325" s="63">
        <v>0</v>
      </c>
      <c r="S325" s="63">
        <v>0</v>
      </c>
      <c r="T325" s="63">
        <v>109</v>
      </c>
      <c r="U325" s="63">
        <v>20710000</v>
      </c>
      <c r="V325" s="63">
        <v>6</v>
      </c>
      <c r="W325" s="63">
        <v>570000</v>
      </c>
      <c r="X325">
        <v>1769</v>
      </c>
      <c r="Y325" s="63">
        <v>260110000</v>
      </c>
    </row>
    <row r="326" spans="1:25" x14ac:dyDescent="0.2">
      <c r="A326">
        <v>13165</v>
      </c>
      <c r="B326" s="91">
        <v>13105</v>
      </c>
      <c r="C326" s="26" t="s">
        <v>387</v>
      </c>
      <c r="D326" s="63">
        <v>0</v>
      </c>
      <c r="E326" s="63">
        <v>0</v>
      </c>
      <c r="F326" s="63">
        <v>0</v>
      </c>
      <c r="G326" s="63">
        <v>0</v>
      </c>
      <c r="H326" s="63">
        <v>820</v>
      </c>
      <c r="I326" s="63">
        <v>155800000</v>
      </c>
      <c r="J326" s="63">
        <v>564</v>
      </c>
      <c r="K326" s="63">
        <v>53580000</v>
      </c>
      <c r="L326" s="63">
        <v>391</v>
      </c>
      <c r="M326" s="63">
        <v>74290000</v>
      </c>
      <c r="N326" s="63">
        <v>595</v>
      </c>
      <c r="O326" s="63">
        <v>56525000</v>
      </c>
      <c r="P326" s="63">
        <v>0</v>
      </c>
      <c r="Q326" s="63">
        <v>0</v>
      </c>
      <c r="R326" s="63">
        <v>0</v>
      </c>
      <c r="S326" s="63">
        <v>0</v>
      </c>
      <c r="T326" s="63">
        <v>0</v>
      </c>
      <c r="U326" s="63">
        <v>0</v>
      </c>
      <c r="V326" s="63">
        <v>0</v>
      </c>
      <c r="W326" s="63">
        <v>0</v>
      </c>
      <c r="X326">
        <v>2370</v>
      </c>
      <c r="Y326" s="63">
        <v>340195000</v>
      </c>
    </row>
    <row r="327" spans="1:25" x14ac:dyDescent="0.2">
      <c r="A327">
        <v>13166</v>
      </c>
      <c r="B327" s="91">
        <v>13102</v>
      </c>
      <c r="C327" s="26" t="s">
        <v>388</v>
      </c>
      <c r="D327" s="63">
        <v>170</v>
      </c>
      <c r="E327" s="63">
        <v>32300000</v>
      </c>
      <c r="F327" s="63">
        <v>94</v>
      </c>
      <c r="G327" s="63">
        <v>8930000</v>
      </c>
      <c r="H327" s="63">
        <v>276</v>
      </c>
      <c r="I327" s="63">
        <v>52440000</v>
      </c>
      <c r="J327" s="63">
        <v>289</v>
      </c>
      <c r="K327" s="63">
        <v>27455000</v>
      </c>
      <c r="L327" s="63">
        <v>0</v>
      </c>
      <c r="M327" s="63">
        <v>0</v>
      </c>
      <c r="N327" s="63">
        <v>0</v>
      </c>
      <c r="O327" s="63">
        <v>0</v>
      </c>
      <c r="P327" s="63">
        <v>0</v>
      </c>
      <c r="Q327" s="63">
        <v>0</v>
      </c>
      <c r="R327" s="63">
        <v>0</v>
      </c>
      <c r="S327" s="63">
        <v>0</v>
      </c>
      <c r="T327" s="63">
        <v>109</v>
      </c>
      <c r="U327" s="63">
        <v>20710000</v>
      </c>
      <c r="V327" s="63">
        <v>8</v>
      </c>
      <c r="W327" s="63">
        <v>760000</v>
      </c>
      <c r="X327">
        <v>946</v>
      </c>
      <c r="Y327" s="63">
        <v>142595000</v>
      </c>
    </row>
    <row r="328" spans="1:25" x14ac:dyDescent="0.2">
      <c r="A328">
        <v>13167</v>
      </c>
      <c r="B328" s="91">
        <v>13108</v>
      </c>
      <c r="C328" s="26" t="s">
        <v>389</v>
      </c>
      <c r="D328" s="63">
        <v>0</v>
      </c>
      <c r="E328" s="63">
        <v>0</v>
      </c>
      <c r="F328" s="63">
        <v>0</v>
      </c>
      <c r="G328" s="63">
        <v>0</v>
      </c>
      <c r="H328" s="63">
        <v>318</v>
      </c>
      <c r="I328" s="63">
        <v>60420000</v>
      </c>
      <c r="J328" s="63">
        <v>347</v>
      </c>
      <c r="K328" s="63">
        <v>32965000</v>
      </c>
      <c r="L328" s="63">
        <v>140</v>
      </c>
      <c r="M328" s="63">
        <v>26600000</v>
      </c>
      <c r="N328" s="63">
        <v>193</v>
      </c>
      <c r="O328" s="63">
        <v>18335000</v>
      </c>
      <c r="P328" s="63">
        <v>0</v>
      </c>
      <c r="Q328" s="63">
        <v>0</v>
      </c>
      <c r="R328" s="63">
        <v>0</v>
      </c>
      <c r="S328" s="63">
        <v>0</v>
      </c>
      <c r="T328" s="63">
        <v>70</v>
      </c>
      <c r="U328" s="63">
        <v>13300000</v>
      </c>
      <c r="V328" s="63">
        <v>24</v>
      </c>
      <c r="W328" s="63">
        <v>2280000</v>
      </c>
      <c r="X328">
        <v>1092</v>
      </c>
      <c r="Y328" s="63">
        <v>153900000</v>
      </c>
    </row>
    <row r="329" spans="1:25" x14ac:dyDescent="0.2">
      <c r="A329">
        <v>13201</v>
      </c>
      <c r="B329" s="91">
        <v>13301</v>
      </c>
      <c r="C329" s="26" t="s">
        <v>390</v>
      </c>
      <c r="D329" s="63">
        <v>113</v>
      </c>
      <c r="E329" s="63">
        <v>21470000</v>
      </c>
      <c r="F329" s="63">
        <v>80</v>
      </c>
      <c r="G329" s="63">
        <v>7600000</v>
      </c>
      <c r="H329" s="63">
        <v>672</v>
      </c>
      <c r="I329" s="63">
        <v>127680000</v>
      </c>
      <c r="J329" s="63">
        <v>757</v>
      </c>
      <c r="K329" s="63">
        <v>71915000</v>
      </c>
      <c r="L329" s="63">
        <v>492</v>
      </c>
      <c r="M329" s="63">
        <v>93480000</v>
      </c>
      <c r="N329" s="63">
        <v>255</v>
      </c>
      <c r="O329" s="63">
        <v>24225000</v>
      </c>
      <c r="P329" s="63">
        <v>7</v>
      </c>
      <c r="Q329" s="63">
        <v>1330000</v>
      </c>
      <c r="R329" s="63">
        <v>0</v>
      </c>
      <c r="S329" s="63">
        <v>0</v>
      </c>
      <c r="T329" s="63">
        <v>198</v>
      </c>
      <c r="U329" s="63">
        <v>37620000</v>
      </c>
      <c r="V329" s="63">
        <v>71</v>
      </c>
      <c r="W329" s="63">
        <v>6745000</v>
      </c>
      <c r="X329">
        <v>2645</v>
      </c>
      <c r="Y329" s="63">
        <v>392065000</v>
      </c>
    </row>
    <row r="330" spans="1:25" x14ac:dyDescent="0.2">
      <c r="A330">
        <v>13202</v>
      </c>
      <c r="B330" s="91">
        <v>13302</v>
      </c>
      <c r="C330" s="26" t="s">
        <v>391</v>
      </c>
      <c r="D330" s="63">
        <v>107</v>
      </c>
      <c r="E330" s="63">
        <v>20330000</v>
      </c>
      <c r="F330" s="63">
        <v>42</v>
      </c>
      <c r="G330" s="63">
        <v>3990000</v>
      </c>
      <c r="H330" s="63">
        <v>312</v>
      </c>
      <c r="I330" s="63">
        <v>59280000</v>
      </c>
      <c r="J330" s="63">
        <v>388</v>
      </c>
      <c r="K330" s="63">
        <v>36860000</v>
      </c>
      <c r="L330" s="63">
        <v>352</v>
      </c>
      <c r="M330" s="63">
        <v>66880000</v>
      </c>
      <c r="N330" s="63">
        <v>333</v>
      </c>
      <c r="O330" s="63">
        <v>31635000</v>
      </c>
      <c r="P330" s="63">
        <v>0</v>
      </c>
      <c r="Q330" s="63">
        <v>0</v>
      </c>
      <c r="R330" s="63">
        <v>0</v>
      </c>
      <c r="S330" s="63">
        <v>0</v>
      </c>
      <c r="T330" s="63">
        <v>99</v>
      </c>
      <c r="U330" s="63">
        <v>18810000</v>
      </c>
      <c r="V330" s="63">
        <v>46</v>
      </c>
      <c r="W330" s="63">
        <v>4370000</v>
      </c>
      <c r="X330">
        <v>1679</v>
      </c>
      <c r="Y330" s="63">
        <v>242155000</v>
      </c>
    </row>
    <row r="331" spans="1:25" x14ac:dyDescent="0.2">
      <c r="A331">
        <v>13203</v>
      </c>
      <c r="B331" s="91">
        <v>13303</v>
      </c>
      <c r="C331" s="26" t="s">
        <v>392</v>
      </c>
      <c r="D331" s="63">
        <v>58</v>
      </c>
      <c r="E331" s="63">
        <v>11020000</v>
      </c>
      <c r="F331" s="63">
        <v>16</v>
      </c>
      <c r="G331" s="63">
        <v>1520000</v>
      </c>
      <c r="H331" s="63">
        <v>155</v>
      </c>
      <c r="I331" s="63">
        <v>29450000</v>
      </c>
      <c r="J331" s="63">
        <v>190</v>
      </c>
      <c r="K331" s="63">
        <v>18050000</v>
      </c>
      <c r="L331" s="63">
        <v>63</v>
      </c>
      <c r="M331" s="63">
        <v>11970000</v>
      </c>
      <c r="N331" s="63">
        <v>58</v>
      </c>
      <c r="O331" s="63">
        <v>5510000</v>
      </c>
      <c r="P331" s="63">
        <v>0</v>
      </c>
      <c r="Q331" s="63">
        <v>0</v>
      </c>
      <c r="R331" s="63">
        <v>0</v>
      </c>
      <c r="S331" s="63">
        <v>0</v>
      </c>
      <c r="T331" s="63">
        <v>33</v>
      </c>
      <c r="U331" s="63">
        <v>6270000</v>
      </c>
      <c r="V331" s="63">
        <v>4</v>
      </c>
      <c r="W331" s="63">
        <v>380000</v>
      </c>
      <c r="X331">
        <v>577</v>
      </c>
      <c r="Y331" s="63">
        <v>84170000</v>
      </c>
    </row>
    <row r="332" spans="1:25" x14ac:dyDescent="0.2">
      <c r="A332">
        <v>13301</v>
      </c>
      <c r="B332" s="91">
        <v>13201</v>
      </c>
      <c r="C332" s="26" t="s">
        <v>393</v>
      </c>
      <c r="D332" s="63">
        <v>805</v>
      </c>
      <c r="E332" s="63">
        <v>152950000</v>
      </c>
      <c r="F332" s="63">
        <v>9</v>
      </c>
      <c r="G332" s="63">
        <v>855000</v>
      </c>
      <c r="H332" s="63">
        <v>810</v>
      </c>
      <c r="I332" s="63">
        <v>153900000</v>
      </c>
      <c r="J332" s="63">
        <v>1329</v>
      </c>
      <c r="K332" s="63">
        <v>126255000</v>
      </c>
      <c r="L332" s="63">
        <v>844</v>
      </c>
      <c r="M332" s="63">
        <v>160360000</v>
      </c>
      <c r="N332" s="63">
        <v>934</v>
      </c>
      <c r="O332" s="63">
        <v>88730000</v>
      </c>
      <c r="P332" s="63">
        <v>0</v>
      </c>
      <c r="Q332" s="63">
        <v>0</v>
      </c>
      <c r="R332" s="63">
        <v>0</v>
      </c>
      <c r="S332" s="63">
        <v>0</v>
      </c>
      <c r="T332" s="63">
        <v>592</v>
      </c>
      <c r="U332" s="63">
        <v>112480000</v>
      </c>
      <c r="V332" s="63">
        <v>217</v>
      </c>
      <c r="W332" s="63">
        <v>20615000</v>
      </c>
      <c r="X332">
        <v>5540</v>
      </c>
      <c r="Y332" s="63">
        <v>816145000</v>
      </c>
    </row>
    <row r="333" spans="1:25" x14ac:dyDescent="0.2">
      <c r="A333">
        <v>13302</v>
      </c>
      <c r="B333" s="91">
        <v>13202</v>
      </c>
      <c r="C333" s="26" t="s">
        <v>394</v>
      </c>
      <c r="D333" s="63">
        <v>58</v>
      </c>
      <c r="E333" s="63">
        <v>11020000</v>
      </c>
      <c r="F333" s="63">
        <v>39</v>
      </c>
      <c r="G333" s="63">
        <v>3705000</v>
      </c>
      <c r="H333" s="63">
        <v>126</v>
      </c>
      <c r="I333" s="63">
        <v>23940000</v>
      </c>
      <c r="J333" s="63">
        <v>192</v>
      </c>
      <c r="K333" s="63">
        <v>18240000</v>
      </c>
      <c r="L333" s="63">
        <v>61</v>
      </c>
      <c r="M333" s="63">
        <v>11590000</v>
      </c>
      <c r="N333" s="63">
        <v>103</v>
      </c>
      <c r="O333" s="63">
        <v>9785000</v>
      </c>
      <c r="P333" s="63">
        <v>0</v>
      </c>
      <c r="Q333" s="63">
        <v>0</v>
      </c>
      <c r="R333" s="63">
        <v>0</v>
      </c>
      <c r="S333" s="63">
        <v>0</v>
      </c>
      <c r="T333" s="63">
        <v>87</v>
      </c>
      <c r="U333" s="63">
        <v>16530000</v>
      </c>
      <c r="V333" s="63">
        <v>7</v>
      </c>
      <c r="W333" s="63">
        <v>665000</v>
      </c>
      <c r="X333">
        <v>673</v>
      </c>
      <c r="Y333" s="63">
        <v>95475000</v>
      </c>
    </row>
    <row r="334" spans="1:25" x14ac:dyDescent="0.2">
      <c r="A334">
        <v>13303</v>
      </c>
      <c r="B334" s="91">
        <v>13203</v>
      </c>
      <c r="C334" s="26" t="s">
        <v>395</v>
      </c>
      <c r="D334" s="63">
        <v>65</v>
      </c>
      <c r="E334" s="63">
        <v>12350000</v>
      </c>
      <c r="F334" s="63">
        <v>37</v>
      </c>
      <c r="G334" s="63">
        <v>3515000</v>
      </c>
      <c r="H334" s="63">
        <v>133</v>
      </c>
      <c r="I334" s="63">
        <v>25270000</v>
      </c>
      <c r="J334" s="63">
        <v>175</v>
      </c>
      <c r="K334" s="63">
        <v>16625000</v>
      </c>
      <c r="L334" s="63">
        <v>15</v>
      </c>
      <c r="M334" s="63">
        <v>2850000</v>
      </c>
      <c r="N334" s="63">
        <v>11</v>
      </c>
      <c r="O334" s="63">
        <v>1045000</v>
      </c>
      <c r="P334" s="63">
        <v>0</v>
      </c>
      <c r="Q334" s="63">
        <v>0</v>
      </c>
      <c r="R334" s="63">
        <v>0</v>
      </c>
      <c r="S334" s="63">
        <v>0</v>
      </c>
      <c r="T334" s="63">
        <v>31</v>
      </c>
      <c r="U334" s="63">
        <v>5890000</v>
      </c>
      <c r="V334" s="63">
        <v>15</v>
      </c>
      <c r="W334" s="63">
        <v>1425000</v>
      </c>
      <c r="X334">
        <v>482</v>
      </c>
      <c r="Y334" s="63">
        <v>68970000</v>
      </c>
    </row>
    <row r="335" spans="1:25" x14ac:dyDescent="0.2">
      <c r="A335">
        <v>13401</v>
      </c>
      <c r="B335" s="91">
        <v>13401</v>
      </c>
      <c r="C335" s="26" t="s">
        <v>396</v>
      </c>
      <c r="D335" s="63">
        <v>0</v>
      </c>
      <c r="E335" s="63">
        <v>0</v>
      </c>
      <c r="F335" s="63">
        <v>0</v>
      </c>
      <c r="G335" s="63">
        <v>0</v>
      </c>
      <c r="H335" s="63">
        <v>1331</v>
      </c>
      <c r="I335" s="63">
        <v>252890000</v>
      </c>
      <c r="J335" s="63">
        <v>1334</v>
      </c>
      <c r="K335" s="63">
        <v>126730000</v>
      </c>
      <c r="L335" s="63">
        <v>1085</v>
      </c>
      <c r="M335" s="63">
        <v>206150000</v>
      </c>
      <c r="N335" s="63">
        <v>894</v>
      </c>
      <c r="O335" s="63">
        <v>84930000</v>
      </c>
      <c r="P335" s="63">
        <v>0</v>
      </c>
      <c r="Q335" s="63">
        <v>0</v>
      </c>
      <c r="R335" s="63">
        <v>0</v>
      </c>
      <c r="S335" s="63">
        <v>0</v>
      </c>
      <c r="T335" s="63">
        <v>268</v>
      </c>
      <c r="U335" s="63">
        <v>50920000</v>
      </c>
      <c r="V335" s="63">
        <v>76</v>
      </c>
      <c r="W335" s="63">
        <v>7220000</v>
      </c>
      <c r="X335">
        <v>4988</v>
      </c>
      <c r="Y335" s="63">
        <v>728840000</v>
      </c>
    </row>
    <row r="336" spans="1:25" x14ac:dyDescent="0.2">
      <c r="A336">
        <v>13402</v>
      </c>
      <c r="B336" s="91">
        <v>13403</v>
      </c>
      <c r="C336" s="26" t="s">
        <v>397</v>
      </c>
      <c r="D336" s="63">
        <v>0</v>
      </c>
      <c r="E336" s="63">
        <v>0</v>
      </c>
      <c r="F336" s="63">
        <v>0</v>
      </c>
      <c r="G336" s="63">
        <v>0</v>
      </c>
      <c r="H336" s="63">
        <v>149</v>
      </c>
      <c r="I336" s="63">
        <v>28310000</v>
      </c>
      <c r="J336" s="63">
        <v>147</v>
      </c>
      <c r="K336" s="63">
        <v>13965000</v>
      </c>
      <c r="L336" s="63">
        <v>83</v>
      </c>
      <c r="M336" s="63">
        <v>15770000</v>
      </c>
      <c r="N336" s="63">
        <v>62</v>
      </c>
      <c r="O336" s="63">
        <v>5890000</v>
      </c>
      <c r="P336" s="63">
        <v>0</v>
      </c>
      <c r="Q336" s="63">
        <v>0</v>
      </c>
      <c r="R336" s="63">
        <v>0</v>
      </c>
      <c r="S336" s="63">
        <v>0</v>
      </c>
      <c r="T336" s="63">
        <v>24</v>
      </c>
      <c r="U336" s="63">
        <v>4560000</v>
      </c>
      <c r="V336" s="63">
        <v>4</v>
      </c>
      <c r="W336" s="63">
        <v>380000</v>
      </c>
      <c r="X336">
        <v>469</v>
      </c>
      <c r="Y336" s="63">
        <v>68875000</v>
      </c>
    </row>
    <row r="337" spans="1:25" x14ac:dyDescent="0.2">
      <c r="A337">
        <v>13403</v>
      </c>
      <c r="B337" s="91">
        <v>13402</v>
      </c>
      <c r="C337" s="26" t="s">
        <v>398</v>
      </c>
      <c r="D337" s="63">
        <v>83</v>
      </c>
      <c r="E337" s="63">
        <v>15770000</v>
      </c>
      <c r="F337" s="63">
        <v>99</v>
      </c>
      <c r="G337" s="63">
        <v>9405000</v>
      </c>
      <c r="H337" s="63">
        <v>346</v>
      </c>
      <c r="I337" s="63">
        <v>65740000</v>
      </c>
      <c r="J337" s="63">
        <v>667</v>
      </c>
      <c r="K337" s="63">
        <v>63365000</v>
      </c>
      <c r="L337" s="63">
        <v>221</v>
      </c>
      <c r="M337" s="63">
        <v>41990000</v>
      </c>
      <c r="N337" s="63">
        <v>210</v>
      </c>
      <c r="O337" s="63">
        <v>19950000</v>
      </c>
      <c r="P337" s="63">
        <v>0</v>
      </c>
      <c r="Q337" s="63">
        <v>0</v>
      </c>
      <c r="R337" s="63">
        <v>0</v>
      </c>
      <c r="S337" s="63">
        <v>0</v>
      </c>
      <c r="T337" s="63">
        <v>23</v>
      </c>
      <c r="U337" s="63">
        <v>4370000</v>
      </c>
      <c r="V337" s="63">
        <v>3</v>
      </c>
      <c r="W337" s="63">
        <v>285000</v>
      </c>
      <c r="X337">
        <v>1652</v>
      </c>
      <c r="Y337" s="63">
        <v>220875000</v>
      </c>
    </row>
    <row r="338" spans="1:25" x14ac:dyDescent="0.2">
      <c r="A338">
        <v>13404</v>
      </c>
      <c r="B338" s="91">
        <v>13404</v>
      </c>
      <c r="C338" s="26" t="s">
        <v>399</v>
      </c>
      <c r="D338" s="63">
        <v>101</v>
      </c>
      <c r="E338" s="63">
        <v>19190000</v>
      </c>
      <c r="F338" s="63">
        <v>67</v>
      </c>
      <c r="G338" s="63">
        <v>6365000</v>
      </c>
      <c r="H338" s="63">
        <v>602</v>
      </c>
      <c r="I338" s="63">
        <v>114380000</v>
      </c>
      <c r="J338" s="63">
        <v>457</v>
      </c>
      <c r="K338" s="63">
        <v>43415000</v>
      </c>
      <c r="L338" s="63">
        <v>182</v>
      </c>
      <c r="M338" s="63">
        <v>34580000</v>
      </c>
      <c r="N338" s="63">
        <v>200</v>
      </c>
      <c r="O338" s="63">
        <v>19000000</v>
      </c>
      <c r="P338" s="63">
        <v>0</v>
      </c>
      <c r="Q338" s="63">
        <v>0</v>
      </c>
      <c r="R338" s="63">
        <v>0</v>
      </c>
      <c r="S338" s="63">
        <v>0</v>
      </c>
      <c r="T338" s="63">
        <v>131</v>
      </c>
      <c r="U338" s="63">
        <v>24890000</v>
      </c>
      <c r="V338" s="63">
        <v>17</v>
      </c>
      <c r="W338" s="63">
        <v>1615000</v>
      </c>
      <c r="X338">
        <v>1757</v>
      </c>
      <c r="Y338" s="63">
        <v>263435000</v>
      </c>
    </row>
    <row r="339" spans="1:25" x14ac:dyDescent="0.2">
      <c r="A339">
        <v>13501</v>
      </c>
      <c r="B339" s="91">
        <v>13601</v>
      </c>
      <c r="C339" s="26" t="s">
        <v>400</v>
      </c>
      <c r="D339" s="63">
        <v>113</v>
      </c>
      <c r="E339" s="63">
        <v>21470000</v>
      </c>
      <c r="F339" s="63">
        <v>54</v>
      </c>
      <c r="G339" s="63">
        <v>5130000</v>
      </c>
      <c r="H339" s="63">
        <v>357</v>
      </c>
      <c r="I339" s="63">
        <v>67830000</v>
      </c>
      <c r="J339" s="63">
        <v>542</v>
      </c>
      <c r="K339" s="63">
        <v>51490000</v>
      </c>
      <c r="L339" s="63">
        <v>169</v>
      </c>
      <c r="M339" s="63">
        <v>32110000</v>
      </c>
      <c r="N339" s="63">
        <v>124</v>
      </c>
      <c r="O339" s="63">
        <v>11780000</v>
      </c>
      <c r="P339" s="63">
        <v>0</v>
      </c>
      <c r="Q339" s="63">
        <v>0</v>
      </c>
      <c r="R339" s="63">
        <v>0</v>
      </c>
      <c r="S339" s="63">
        <v>0</v>
      </c>
      <c r="T339" s="63">
        <v>65</v>
      </c>
      <c r="U339" s="63">
        <v>12350000</v>
      </c>
      <c r="V339" s="63">
        <v>15</v>
      </c>
      <c r="W339" s="63">
        <v>1425000</v>
      </c>
      <c r="X339">
        <v>1439</v>
      </c>
      <c r="Y339" s="63">
        <v>203585000</v>
      </c>
    </row>
    <row r="340" spans="1:25" x14ac:dyDescent="0.2">
      <c r="A340">
        <v>13502</v>
      </c>
      <c r="B340" s="91">
        <v>13603</v>
      </c>
      <c r="C340" s="26" t="s">
        <v>401</v>
      </c>
      <c r="D340" s="63">
        <v>47</v>
      </c>
      <c r="E340" s="63">
        <v>8930000</v>
      </c>
      <c r="F340" s="63">
        <v>38</v>
      </c>
      <c r="G340" s="63">
        <v>3610000</v>
      </c>
      <c r="H340" s="63">
        <v>243</v>
      </c>
      <c r="I340" s="63">
        <v>46170000</v>
      </c>
      <c r="J340" s="63">
        <v>281</v>
      </c>
      <c r="K340" s="63">
        <v>26695000</v>
      </c>
      <c r="L340" s="63">
        <v>195</v>
      </c>
      <c r="M340" s="63">
        <v>37050000</v>
      </c>
      <c r="N340" s="63">
        <v>80</v>
      </c>
      <c r="O340" s="63">
        <v>7600000</v>
      </c>
      <c r="P340" s="63">
        <v>0</v>
      </c>
      <c r="Q340" s="63">
        <v>0</v>
      </c>
      <c r="R340" s="63">
        <v>0</v>
      </c>
      <c r="S340" s="63">
        <v>0</v>
      </c>
      <c r="T340" s="63">
        <v>88</v>
      </c>
      <c r="U340" s="63">
        <v>16720000</v>
      </c>
      <c r="V340" s="63">
        <v>20</v>
      </c>
      <c r="W340" s="63">
        <v>1900000</v>
      </c>
      <c r="X340">
        <v>992</v>
      </c>
      <c r="Y340" s="63">
        <v>148675000</v>
      </c>
    </row>
    <row r="341" spans="1:25" x14ac:dyDescent="0.2">
      <c r="A341">
        <v>13503</v>
      </c>
      <c r="B341" s="91">
        <v>13602</v>
      </c>
      <c r="C341" s="26" t="s">
        <v>402</v>
      </c>
      <c r="D341" s="63">
        <v>68</v>
      </c>
      <c r="E341" s="63">
        <v>12920000</v>
      </c>
      <c r="F341" s="63">
        <v>46</v>
      </c>
      <c r="G341" s="63">
        <v>4370000</v>
      </c>
      <c r="H341" s="63">
        <v>521</v>
      </c>
      <c r="I341" s="63">
        <v>98990000</v>
      </c>
      <c r="J341" s="63">
        <v>293</v>
      </c>
      <c r="K341" s="63">
        <v>27835000</v>
      </c>
      <c r="L341" s="63">
        <v>195</v>
      </c>
      <c r="M341" s="63">
        <v>37050000</v>
      </c>
      <c r="N341" s="63">
        <v>128</v>
      </c>
      <c r="O341" s="63">
        <v>12160000</v>
      </c>
      <c r="P341" s="63">
        <v>0</v>
      </c>
      <c r="Q341" s="63">
        <v>0</v>
      </c>
      <c r="R341" s="63">
        <v>0</v>
      </c>
      <c r="S341" s="63">
        <v>0</v>
      </c>
      <c r="T341" s="63">
        <v>63</v>
      </c>
      <c r="U341" s="63">
        <v>11970000</v>
      </c>
      <c r="V341" s="63">
        <v>20</v>
      </c>
      <c r="W341" s="63">
        <v>1900000</v>
      </c>
      <c r="X341">
        <v>1334</v>
      </c>
      <c r="Y341" s="63">
        <v>207195000</v>
      </c>
    </row>
    <row r="342" spans="1:25" x14ac:dyDescent="0.2">
      <c r="A342">
        <v>13504</v>
      </c>
      <c r="B342" s="91">
        <v>13605</v>
      </c>
      <c r="C342" s="26" t="s">
        <v>403</v>
      </c>
      <c r="D342" s="63">
        <v>0</v>
      </c>
      <c r="E342" s="63">
        <v>0</v>
      </c>
      <c r="F342" s="63">
        <v>0</v>
      </c>
      <c r="G342" s="63">
        <v>0</v>
      </c>
      <c r="H342" s="63">
        <v>317</v>
      </c>
      <c r="I342" s="63">
        <v>60230000</v>
      </c>
      <c r="J342" s="63">
        <v>386</v>
      </c>
      <c r="K342" s="63">
        <v>36670000</v>
      </c>
      <c r="L342" s="63">
        <v>326</v>
      </c>
      <c r="M342" s="63">
        <v>61940000</v>
      </c>
      <c r="N342" s="63">
        <v>267</v>
      </c>
      <c r="O342" s="63">
        <v>25365000</v>
      </c>
      <c r="P342" s="63">
        <v>0</v>
      </c>
      <c r="Q342" s="63">
        <v>0</v>
      </c>
      <c r="R342" s="63">
        <v>0</v>
      </c>
      <c r="S342" s="63">
        <v>0</v>
      </c>
      <c r="T342" s="63">
        <v>0</v>
      </c>
      <c r="U342" s="63">
        <v>0</v>
      </c>
      <c r="V342" s="63">
        <v>0</v>
      </c>
      <c r="W342" s="63">
        <v>0</v>
      </c>
      <c r="X342">
        <v>1296</v>
      </c>
      <c r="Y342" s="63">
        <v>184205000</v>
      </c>
    </row>
    <row r="343" spans="1:25" x14ac:dyDescent="0.2">
      <c r="A343">
        <v>13505</v>
      </c>
      <c r="B343" s="91">
        <v>13604</v>
      </c>
      <c r="C343" s="26" t="s">
        <v>404</v>
      </c>
      <c r="D343" s="63">
        <v>0</v>
      </c>
      <c r="E343" s="63">
        <v>0</v>
      </c>
      <c r="F343" s="63">
        <v>0</v>
      </c>
      <c r="G343" s="63">
        <v>0</v>
      </c>
      <c r="H343" s="63">
        <v>130</v>
      </c>
      <c r="I343" s="63">
        <v>24700000</v>
      </c>
      <c r="J343" s="63">
        <v>172</v>
      </c>
      <c r="K343" s="63">
        <v>16340000</v>
      </c>
      <c r="L343" s="63">
        <v>138</v>
      </c>
      <c r="M343" s="63">
        <v>26220000</v>
      </c>
      <c r="N343" s="63">
        <v>161</v>
      </c>
      <c r="O343" s="63">
        <v>15295000</v>
      </c>
      <c r="P343" s="63">
        <v>0</v>
      </c>
      <c r="Q343" s="63">
        <v>0</v>
      </c>
      <c r="R343" s="63">
        <v>0</v>
      </c>
      <c r="S343" s="63">
        <v>0</v>
      </c>
      <c r="T343" s="63">
        <v>87</v>
      </c>
      <c r="U343" s="63">
        <v>16530000</v>
      </c>
      <c r="V343" s="63">
        <v>4</v>
      </c>
      <c r="W343" s="63">
        <v>380000</v>
      </c>
      <c r="X343">
        <v>692</v>
      </c>
      <c r="Y343" s="63">
        <v>99465000</v>
      </c>
    </row>
    <row r="344" spans="1:25" x14ac:dyDescent="0.2">
      <c r="A344">
        <v>13601</v>
      </c>
      <c r="B344" s="91">
        <v>13501</v>
      </c>
      <c r="C344" s="26" t="s">
        <v>405</v>
      </c>
      <c r="D344" s="63">
        <v>161</v>
      </c>
      <c r="E344" s="63">
        <v>30590000</v>
      </c>
      <c r="F344" s="63">
        <v>57</v>
      </c>
      <c r="G344" s="63">
        <v>5415000</v>
      </c>
      <c r="H344" s="63">
        <v>592</v>
      </c>
      <c r="I344" s="63">
        <v>112480000</v>
      </c>
      <c r="J344" s="63">
        <v>971</v>
      </c>
      <c r="K344" s="63">
        <v>92245000</v>
      </c>
      <c r="L344" s="63">
        <v>460</v>
      </c>
      <c r="M344" s="63">
        <v>87400000</v>
      </c>
      <c r="N344" s="63">
        <v>406</v>
      </c>
      <c r="O344" s="63">
        <v>38570000</v>
      </c>
      <c r="P344" s="63">
        <v>36</v>
      </c>
      <c r="Q344" s="63">
        <v>6840000</v>
      </c>
      <c r="R344" s="63">
        <v>5</v>
      </c>
      <c r="S344" s="63">
        <v>475000</v>
      </c>
      <c r="T344" s="63">
        <v>175</v>
      </c>
      <c r="U344" s="63">
        <v>33250000</v>
      </c>
      <c r="V344" s="63">
        <v>34</v>
      </c>
      <c r="W344" s="63">
        <v>3230000</v>
      </c>
      <c r="X344">
        <v>2897</v>
      </c>
      <c r="Y344" s="63">
        <v>410495000</v>
      </c>
    </row>
    <row r="345" spans="1:25" x14ac:dyDescent="0.2">
      <c r="A345">
        <v>13602</v>
      </c>
      <c r="B345" s="91">
        <v>13504</v>
      </c>
      <c r="C345" s="26" t="s">
        <v>406</v>
      </c>
      <c r="D345" s="63">
        <v>0</v>
      </c>
      <c r="E345" s="63">
        <v>0</v>
      </c>
      <c r="F345" s="63">
        <v>0</v>
      </c>
      <c r="G345" s="63">
        <v>0</v>
      </c>
      <c r="H345" s="63">
        <v>150</v>
      </c>
      <c r="I345" s="63">
        <v>28500000</v>
      </c>
      <c r="J345" s="63">
        <v>215</v>
      </c>
      <c r="K345" s="63">
        <v>20425000</v>
      </c>
      <c r="L345" s="63">
        <v>58</v>
      </c>
      <c r="M345" s="63">
        <v>11020000</v>
      </c>
      <c r="N345" s="63">
        <v>52</v>
      </c>
      <c r="O345" s="63">
        <v>4940000</v>
      </c>
      <c r="P345" s="63">
        <v>0</v>
      </c>
      <c r="Q345" s="63">
        <v>0</v>
      </c>
      <c r="R345" s="63">
        <v>0</v>
      </c>
      <c r="S345" s="63">
        <v>0</v>
      </c>
      <c r="T345" s="63">
        <v>17</v>
      </c>
      <c r="U345" s="63">
        <v>3230000</v>
      </c>
      <c r="V345" s="63">
        <v>4</v>
      </c>
      <c r="W345" s="63">
        <v>380000</v>
      </c>
      <c r="X345">
        <v>496</v>
      </c>
      <c r="Y345" s="63">
        <v>68495000</v>
      </c>
    </row>
    <row r="346" spans="1:25" x14ac:dyDescent="0.2">
      <c r="A346">
        <v>13603</v>
      </c>
      <c r="B346" s="91">
        <v>13503</v>
      </c>
      <c r="C346" s="26" t="s">
        <v>407</v>
      </c>
      <c r="D346" s="63">
        <v>80</v>
      </c>
      <c r="E346" s="63">
        <v>15200000</v>
      </c>
      <c r="F346" s="63">
        <v>36</v>
      </c>
      <c r="G346" s="63">
        <v>3420000</v>
      </c>
      <c r="H346" s="63">
        <v>195</v>
      </c>
      <c r="I346" s="63">
        <v>37050000</v>
      </c>
      <c r="J346" s="63">
        <v>191</v>
      </c>
      <c r="K346" s="63">
        <v>18145000</v>
      </c>
      <c r="L346" s="63">
        <v>0</v>
      </c>
      <c r="M346" s="63">
        <v>0</v>
      </c>
      <c r="N346" s="63">
        <v>0</v>
      </c>
      <c r="O346" s="63">
        <v>0</v>
      </c>
      <c r="P346" s="63">
        <v>0</v>
      </c>
      <c r="Q346" s="63">
        <v>0</v>
      </c>
      <c r="R346" s="63">
        <v>0</v>
      </c>
      <c r="S346" s="63">
        <v>0</v>
      </c>
      <c r="T346" s="63">
        <v>68</v>
      </c>
      <c r="U346" s="63">
        <v>12920000</v>
      </c>
      <c r="V346" s="63">
        <v>16</v>
      </c>
      <c r="W346" s="63">
        <v>1520000</v>
      </c>
      <c r="X346">
        <v>586</v>
      </c>
      <c r="Y346" s="63">
        <v>88255000</v>
      </c>
    </row>
    <row r="347" spans="1:25" x14ac:dyDescent="0.2">
      <c r="A347">
        <v>13604</v>
      </c>
      <c r="B347" s="91">
        <v>13505</v>
      </c>
      <c r="C347" s="26" t="s">
        <v>408</v>
      </c>
      <c r="D347" s="63">
        <v>33</v>
      </c>
      <c r="E347" s="63">
        <v>6270000</v>
      </c>
      <c r="F347" s="63">
        <v>24</v>
      </c>
      <c r="G347" s="63">
        <v>2280000</v>
      </c>
      <c r="H347" s="63">
        <v>163</v>
      </c>
      <c r="I347" s="63">
        <v>30970000</v>
      </c>
      <c r="J347" s="63">
        <v>156</v>
      </c>
      <c r="K347" s="63">
        <v>14820000</v>
      </c>
      <c r="L347" s="63">
        <v>75</v>
      </c>
      <c r="M347" s="63">
        <v>14250000</v>
      </c>
      <c r="N347" s="63">
        <v>17</v>
      </c>
      <c r="O347" s="63">
        <v>1615000</v>
      </c>
      <c r="P347" s="63">
        <v>0</v>
      </c>
      <c r="Q347" s="63">
        <v>0</v>
      </c>
      <c r="R347" s="63">
        <v>0</v>
      </c>
      <c r="S347" s="63">
        <v>0</v>
      </c>
      <c r="T347" s="63">
        <v>0</v>
      </c>
      <c r="U347" s="63">
        <v>0</v>
      </c>
      <c r="V347" s="63">
        <v>0</v>
      </c>
      <c r="W347" s="63">
        <v>0</v>
      </c>
      <c r="X347">
        <v>468</v>
      </c>
      <c r="Y347" s="63">
        <v>70205000</v>
      </c>
    </row>
    <row r="348" spans="1:25" x14ac:dyDescent="0.2">
      <c r="A348">
        <v>13605</v>
      </c>
      <c r="B348" s="91">
        <v>13502</v>
      </c>
      <c r="C348" s="26" t="s">
        <v>409</v>
      </c>
      <c r="D348" s="63">
        <v>16</v>
      </c>
      <c r="E348" s="63">
        <v>3040000</v>
      </c>
      <c r="F348" s="63">
        <v>15</v>
      </c>
      <c r="G348" s="63">
        <v>1425000</v>
      </c>
      <c r="H348" s="63">
        <v>98</v>
      </c>
      <c r="I348" s="63">
        <v>18620000</v>
      </c>
      <c r="J348" s="63">
        <v>130</v>
      </c>
      <c r="K348" s="63">
        <v>12350000</v>
      </c>
      <c r="L348" s="63">
        <v>44</v>
      </c>
      <c r="M348" s="63">
        <v>8360000</v>
      </c>
      <c r="N348" s="63">
        <v>44</v>
      </c>
      <c r="O348" s="63">
        <v>4180000</v>
      </c>
      <c r="P348" s="63">
        <v>0</v>
      </c>
      <c r="Q348" s="63">
        <v>0</v>
      </c>
      <c r="R348" s="63">
        <v>0</v>
      </c>
      <c r="S348" s="63">
        <v>0</v>
      </c>
      <c r="T348" s="63">
        <v>19</v>
      </c>
      <c r="U348" s="63">
        <v>3610000</v>
      </c>
      <c r="V348" s="63">
        <v>6</v>
      </c>
      <c r="W348" s="63">
        <v>570000</v>
      </c>
      <c r="X348">
        <v>372</v>
      </c>
      <c r="Y348" s="63">
        <v>52155000</v>
      </c>
    </row>
    <row r="349" spans="1:25" x14ac:dyDescent="0.2"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</row>
    <row r="350" spans="1:25" x14ac:dyDescent="0.2">
      <c r="D350" s="63">
        <f t="shared" ref="D350:G350" si="0">SUM(D4:D348)</f>
        <v>19372</v>
      </c>
      <c r="E350" s="63">
        <f t="shared" si="0"/>
        <v>3680680000</v>
      </c>
      <c r="F350" s="63">
        <f t="shared" si="0"/>
        <v>14393</v>
      </c>
      <c r="G350" s="63">
        <f t="shared" si="0"/>
        <v>1367335000</v>
      </c>
      <c r="H350" s="63">
        <f>SUM(H4:H348)</f>
        <v>88179</v>
      </c>
      <c r="I350" s="63">
        <f t="shared" ref="I350:Y350" si="1">SUM(I4:I348)</f>
        <v>16754010000</v>
      </c>
      <c r="J350" s="63">
        <f t="shared" si="1"/>
        <v>101191</v>
      </c>
      <c r="K350" s="63">
        <f t="shared" si="1"/>
        <v>9613145000</v>
      </c>
      <c r="L350" s="63">
        <f t="shared" si="1"/>
        <v>44540</v>
      </c>
      <c r="M350" s="63">
        <f t="shared" si="1"/>
        <v>8462600000</v>
      </c>
      <c r="N350" s="63">
        <f t="shared" si="1"/>
        <v>40477</v>
      </c>
      <c r="O350" s="63">
        <f t="shared" si="1"/>
        <v>3845315000</v>
      </c>
      <c r="P350" s="63">
        <f t="shared" si="1"/>
        <v>1156</v>
      </c>
      <c r="Q350" s="63">
        <f t="shared" si="1"/>
        <v>219640000</v>
      </c>
      <c r="R350" s="63">
        <f t="shared" si="1"/>
        <v>254</v>
      </c>
      <c r="S350" s="63">
        <f t="shared" si="1"/>
        <v>24130000</v>
      </c>
      <c r="T350" s="63">
        <f t="shared" si="1"/>
        <v>12859</v>
      </c>
      <c r="U350" s="63">
        <f t="shared" si="1"/>
        <v>2443210000</v>
      </c>
      <c r="V350" s="63">
        <f t="shared" si="1"/>
        <v>3789</v>
      </c>
      <c r="W350" s="63">
        <f t="shared" si="1"/>
        <v>359955000</v>
      </c>
      <c r="X350" s="63">
        <f t="shared" si="1"/>
        <v>326210</v>
      </c>
      <c r="Y350" s="63">
        <f t="shared" si="1"/>
        <v>46770020000</v>
      </c>
    </row>
  </sheetData>
  <mergeCells count="5">
    <mergeCell ref="D2:G2"/>
    <mergeCell ref="H2:K2"/>
    <mergeCell ref="L2:O2"/>
    <mergeCell ref="P2:S2"/>
    <mergeCell ref="T2:W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7"/>
  <sheetViews>
    <sheetView topLeftCell="J1" zoomScale="86" zoomScaleNormal="86" workbookViewId="0">
      <selection activeCell="S7" sqref="S7"/>
    </sheetView>
  </sheetViews>
  <sheetFormatPr baseColWidth="10" defaultRowHeight="12.75" x14ac:dyDescent="0.2"/>
  <cols>
    <col min="1" max="1" width="9.5703125" style="36" customWidth="1"/>
    <col min="2" max="2" width="14.7109375" style="36" customWidth="1"/>
    <col min="3" max="3" width="14.140625" style="36" bestFit="1" customWidth="1"/>
    <col min="4" max="14" width="12.5703125" customWidth="1"/>
    <col min="15" max="15" width="12.42578125" customWidth="1"/>
    <col min="16" max="16" width="12.85546875" customWidth="1"/>
    <col min="17" max="23" width="12.42578125" customWidth="1"/>
    <col min="24" max="25" width="14.85546875" bestFit="1" customWidth="1"/>
    <col min="33" max="33" width="12.85546875" bestFit="1" customWidth="1"/>
  </cols>
  <sheetData>
    <row r="1" spans="1:35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5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4" spans="1:35" ht="18" x14ac:dyDescent="0.25">
      <c r="A4" s="118" t="s">
        <v>47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35" ht="13.5" thickBot="1" x14ac:dyDescent="0.25"/>
    <row r="6" spans="1:35" s="47" customFormat="1" ht="15.75" customHeight="1" thickBot="1" x14ac:dyDescent="0.25">
      <c r="A6" s="107" t="s">
        <v>0</v>
      </c>
      <c r="B6" s="64"/>
      <c r="C6" s="109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35" s="44" customFormat="1" ht="99" customHeight="1" thickBot="1" x14ac:dyDescent="0.25">
      <c r="A7" s="108"/>
      <c r="B7" s="65" t="s">
        <v>58</v>
      </c>
      <c r="C7" s="110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35" s="44" customFormat="1" x14ac:dyDescent="0.2">
      <c r="A8" s="41">
        <v>1201</v>
      </c>
      <c r="B8" s="91">
        <v>1101</v>
      </c>
      <c r="C8" s="26" t="s">
        <v>67</v>
      </c>
      <c r="D8" s="26">
        <f>VLOOKUP($B8,Total!$B$4:$Y$348,Total!D$1,FALSE)</f>
        <v>99</v>
      </c>
      <c r="E8" s="26">
        <f>VLOOKUP($B8,Total!$B$4:$Y$348,Total!E$1,FALSE)</f>
        <v>18810000</v>
      </c>
      <c r="F8" s="26">
        <f>VLOOKUP($B8,Total!$B$4:$Y$348,Total!F$1,FALSE)</f>
        <v>263</v>
      </c>
      <c r="G8" s="26">
        <f>VLOOKUP($B8,Total!$B$4:$Y$348,Total!G$1,FALSE)</f>
        <v>24985000</v>
      </c>
      <c r="H8" s="26">
        <f>VLOOKUP($B8,Total!$B$4:$Y$348,Total!H$1,FALSE)</f>
        <v>1177</v>
      </c>
      <c r="I8" s="26">
        <f>VLOOKUP($B8,Total!$B$4:$Y$348,Total!I$1,FALSE)</f>
        <v>223630000</v>
      </c>
      <c r="J8" s="26">
        <f>VLOOKUP($B8,Total!$B$4:$Y$348,Total!J$1,FALSE)</f>
        <v>1213</v>
      </c>
      <c r="K8" s="26">
        <f>VLOOKUP($B8,Total!$B$4:$Y$348,Total!K$1,FALSE)</f>
        <v>115235000</v>
      </c>
      <c r="L8" s="26">
        <f>VLOOKUP($B8,Total!$B$4:$Y$348,Total!L$1,FALSE)</f>
        <v>456</v>
      </c>
      <c r="M8" s="26">
        <f>VLOOKUP($B8,Total!$B$4:$Y$348,Total!M$1,FALSE)</f>
        <v>86640000</v>
      </c>
      <c r="N8" s="26">
        <f>VLOOKUP($B8,Total!$B$4:$Y$348,Total!N$1,FALSE)</f>
        <v>509</v>
      </c>
      <c r="O8" s="26">
        <f>VLOOKUP($B8,Total!$B$4:$Y$348,Total!O$1,FALSE)</f>
        <v>48355000</v>
      </c>
      <c r="P8" s="26">
        <f>VLOOKUP($B8,Total!$B$4:$Y$348,Total!P$1,FALSE)</f>
        <v>47</v>
      </c>
      <c r="Q8" s="26">
        <f>VLOOKUP($B8,Total!$B$4:$Y$348,Total!Q$1,FALSE)</f>
        <v>8930000</v>
      </c>
      <c r="R8" s="26">
        <f>VLOOKUP($B8,Total!$B$4:$Y$348,Total!R$1,FALSE)</f>
        <v>1</v>
      </c>
      <c r="S8" s="26">
        <f>VLOOKUP($B8,Total!$B$4:$Y$348,Total!S$1,FALSE)</f>
        <v>95000</v>
      </c>
      <c r="T8" s="26">
        <f>VLOOKUP($B8,Total!$B$4:$Y$348,Total!T$1,FALSE)</f>
        <v>0</v>
      </c>
      <c r="U8" s="26">
        <f>VLOOKUP($B8,Total!$B$4:$Y$348,Total!U$1,FALSE)</f>
        <v>0</v>
      </c>
      <c r="V8" s="26">
        <f>VLOOKUP($B8,Total!$B$4:$Y$348,Total!V$1,FALSE)</f>
        <v>0</v>
      </c>
      <c r="W8" s="26">
        <f>VLOOKUP($B8,Total!$B$4:$Y$348,Total!W$1,FALSE)</f>
        <v>0</v>
      </c>
      <c r="X8" s="63">
        <f>D8+F8+H8+J8+L8+N8+P8+R8+T8+V8</f>
        <v>3765</v>
      </c>
      <c r="Y8" s="63">
        <f>E8+G8+I8+K8+M8+O8+Q8+S8+U8+W8</f>
        <v>526680000</v>
      </c>
      <c r="Z8" s="45"/>
      <c r="AD8" s="45"/>
      <c r="AF8" s="45"/>
      <c r="AG8" s="45"/>
      <c r="AH8" s="45"/>
      <c r="AI8" s="45"/>
    </row>
    <row r="9" spans="1:35" s="44" customFormat="1" x14ac:dyDescent="0.2">
      <c r="A9" s="41">
        <v>1203</v>
      </c>
      <c r="B9" s="91">
        <v>1405</v>
      </c>
      <c r="C9" s="26" t="s">
        <v>68</v>
      </c>
      <c r="D9" s="26">
        <f>VLOOKUP($B9,Total!$B$4:$Y$348,Total!D$1,FALSE)</f>
        <v>6</v>
      </c>
      <c r="E9" s="26">
        <f>VLOOKUP($B9,Total!$B$4:$Y$348,Total!E$1,FALSE)</f>
        <v>1140000</v>
      </c>
      <c r="F9" s="26">
        <f>VLOOKUP($B9,Total!$B$4:$Y$348,Total!F$1,FALSE)</f>
        <v>23</v>
      </c>
      <c r="G9" s="26">
        <f>VLOOKUP($B9,Total!$B$4:$Y$348,Total!G$1,FALSE)</f>
        <v>2185000</v>
      </c>
      <c r="H9" s="26">
        <f>VLOOKUP($B9,Total!$B$4:$Y$348,Total!H$1,FALSE)</f>
        <v>167</v>
      </c>
      <c r="I9" s="26">
        <f>VLOOKUP($B9,Total!$B$4:$Y$348,Total!I$1,FALSE)</f>
        <v>31730000</v>
      </c>
      <c r="J9" s="26">
        <f>VLOOKUP($B9,Total!$B$4:$Y$348,Total!J$1,FALSE)</f>
        <v>188</v>
      </c>
      <c r="K9" s="26">
        <f>VLOOKUP($B9,Total!$B$4:$Y$348,Total!K$1,FALSE)</f>
        <v>17860000</v>
      </c>
      <c r="L9" s="26">
        <f>VLOOKUP($B9,Total!$B$4:$Y$348,Total!L$1,FALSE)</f>
        <v>59</v>
      </c>
      <c r="M9" s="26">
        <f>VLOOKUP($B9,Total!$B$4:$Y$348,Total!M$1,FALSE)</f>
        <v>11210000</v>
      </c>
      <c r="N9" s="26">
        <f>VLOOKUP($B9,Total!$B$4:$Y$348,Total!N$1,FALSE)</f>
        <v>36</v>
      </c>
      <c r="O9" s="26">
        <f>VLOOKUP($B9,Total!$B$4:$Y$348,Total!O$1,FALSE)</f>
        <v>3420000</v>
      </c>
      <c r="P9" s="26">
        <f>VLOOKUP($B9,Total!$B$4:$Y$348,Total!P$1,FALSE)</f>
        <v>0</v>
      </c>
      <c r="Q9" s="26">
        <f>VLOOKUP($B9,Total!$B$4:$Y$348,Total!Q$1,FALSE)</f>
        <v>0</v>
      </c>
      <c r="R9" s="26">
        <f>VLOOKUP($B9,Total!$B$4:$Y$348,Total!R$1,FALSE)</f>
        <v>0</v>
      </c>
      <c r="S9" s="26">
        <f>VLOOKUP($B9,Total!$B$4:$Y$348,Total!S$1,FALSE)</f>
        <v>0</v>
      </c>
      <c r="T9" s="26">
        <f>VLOOKUP($B9,Total!$B$4:$Y$348,Total!T$1,FALSE)</f>
        <v>26</v>
      </c>
      <c r="U9" s="26">
        <f>VLOOKUP($B9,Total!$B$4:$Y$348,Total!U$1,FALSE)</f>
        <v>4940000</v>
      </c>
      <c r="V9" s="26">
        <f>VLOOKUP($B9,Total!$B$4:$Y$348,Total!V$1,FALSE)</f>
        <v>1</v>
      </c>
      <c r="W9" s="26">
        <f>VLOOKUP($B9,Total!$B$4:$Y$348,Total!W$1,FALSE)</f>
        <v>95000</v>
      </c>
      <c r="X9" s="63">
        <f t="shared" ref="X9:X14" si="0">D9+F9+H9+J9+L9+N9+P9+R9+T9+V9</f>
        <v>506</v>
      </c>
      <c r="Y9" s="63">
        <f t="shared" ref="Y9:Y14" si="1">E9+G9+I9+K9+M9+O9+Q9+S9+U9+W9</f>
        <v>72580000</v>
      </c>
      <c r="Z9" s="45"/>
      <c r="AD9" s="45"/>
      <c r="AF9" s="45"/>
      <c r="AG9" s="45"/>
      <c r="AH9" s="45"/>
      <c r="AI9" s="45"/>
    </row>
    <row r="10" spans="1:35" s="44" customFormat="1" x14ac:dyDescent="0.2">
      <c r="A10" s="41">
        <v>1204</v>
      </c>
      <c r="B10" s="91">
        <v>1401</v>
      </c>
      <c r="C10" s="26" t="s">
        <v>69</v>
      </c>
      <c r="D10" s="26">
        <f>VLOOKUP($B10,Total!$B$4:$Y$348,Total!D$1,FALSE)</f>
        <v>0</v>
      </c>
      <c r="E10" s="26">
        <f>VLOOKUP($B10,Total!$B$4:$Y$348,Total!E$1,FALSE)</f>
        <v>0</v>
      </c>
      <c r="F10" s="26">
        <f>VLOOKUP($B10,Total!$B$4:$Y$348,Total!F$1,FALSE)</f>
        <v>0</v>
      </c>
      <c r="G10" s="26">
        <f>VLOOKUP($B10,Total!$B$4:$Y$348,Total!G$1,FALSE)</f>
        <v>0</v>
      </c>
      <c r="H10" s="26">
        <f>VLOOKUP($B10,Total!$B$4:$Y$348,Total!H$1,FALSE)</f>
        <v>223</v>
      </c>
      <c r="I10" s="26">
        <f>VLOOKUP($B10,Total!$B$4:$Y$348,Total!I$1,FALSE)</f>
        <v>42370000</v>
      </c>
      <c r="J10" s="26">
        <f>VLOOKUP($B10,Total!$B$4:$Y$348,Total!J$1,FALSE)</f>
        <v>332</v>
      </c>
      <c r="K10" s="26">
        <f>VLOOKUP($B10,Total!$B$4:$Y$348,Total!K$1,FALSE)</f>
        <v>31540000</v>
      </c>
      <c r="L10" s="26">
        <f>VLOOKUP($B10,Total!$B$4:$Y$348,Total!L$1,FALSE)</f>
        <v>88</v>
      </c>
      <c r="M10" s="26">
        <f>VLOOKUP($B10,Total!$B$4:$Y$348,Total!M$1,FALSE)</f>
        <v>16720000</v>
      </c>
      <c r="N10" s="26">
        <f>VLOOKUP($B10,Total!$B$4:$Y$348,Total!N$1,FALSE)</f>
        <v>77</v>
      </c>
      <c r="O10" s="26">
        <f>VLOOKUP($B10,Total!$B$4:$Y$348,Total!O$1,FALSE)</f>
        <v>7315000</v>
      </c>
      <c r="P10" s="26">
        <f>VLOOKUP($B10,Total!$B$4:$Y$348,Total!P$1,FALSE)</f>
        <v>2</v>
      </c>
      <c r="Q10" s="26">
        <f>VLOOKUP($B10,Total!$B$4:$Y$348,Total!Q$1,FALSE)</f>
        <v>380000</v>
      </c>
      <c r="R10" s="26">
        <f>VLOOKUP($B10,Total!$B$4:$Y$348,Total!R$1,FALSE)</f>
        <v>1</v>
      </c>
      <c r="S10" s="26">
        <f>VLOOKUP($B10,Total!$B$4:$Y$348,Total!S$1,FALSE)</f>
        <v>95000</v>
      </c>
      <c r="T10" s="26">
        <f>VLOOKUP($B10,Total!$B$4:$Y$348,Total!T$1,FALSE)</f>
        <v>0</v>
      </c>
      <c r="U10" s="26">
        <f>VLOOKUP($B10,Total!$B$4:$Y$348,Total!U$1,FALSE)</f>
        <v>0</v>
      </c>
      <c r="V10" s="26">
        <f>VLOOKUP($B10,Total!$B$4:$Y$348,Total!V$1,FALSE)</f>
        <v>0</v>
      </c>
      <c r="W10" s="26">
        <f>VLOOKUP($B10,Total!$B$4:$Y$348,Total!W$1,FALSE)</f>
        <v>0</v>
      </c>
      <c r="X10" s="63">
        <f t="shared" si="0"/>
        <v>723</v>
      </c>
      <c r="Y10" s="63">
        <f t="shared" si="1"/>
        <v>98420000</v>
      </c>
      <c r="Z10" s="45"/>
      <c r="AD10" s="45"/>
      <c r="AF10" s="45"/>
      <c r="AG10" s="45"/>
      <c r="AH10" s="45"/>
      <c r="AI10" s="45"/>
    </row>
    <row r="11" spans="1:35" s="44" customFormat="1" x14ac:dyDescent="0.2">
      <c r="A11" s="41">
        <v>1206</v>
      </c>
      <c r="B11" s="91">
        <v>1404</v>
      </c>
      <c r="C11" s="26" t="s">
        <v>70</v>
      </c>
      <c r="D11" s="26">
        <f>VLOOKUP($B11,Total!$B$4:$Y$348,Total!D$1,FALSE)</f>
        <v>4</v>
      </c>
      <c r="E11" s="26">
        <f>VLOOKUP($B11,Total!$B$4:$Y$348,Total!E$1,FALSE)</f>
        <v>760000</v>
      </c>
      <c r="F11" s="26">
        <f>VLOOKUP($B11,Total!$B$4:$Y$348,Total!F$1,FALSE)</f>
        <v>18</v>
      </c>
      <c r="G11" s="26">
        <f>VLOOKUP($B11,Total!$B$4:$Y$348,Total!G$1,FALSE)</f>
        <v>1710000</v>
      </c>
      <c r="H11" s="26">
        <f>VLOOKUP($B11,Total!$B$4:$Y$348,Total!H$1,FALSE)</f>
        <v>59</v>
      </c>
      <c r="I11" s="26">
        <f>VLOOKUP($B11,Total!$B$4:$Y$348,Total!I$1,FALSE)</f>
        <v>11210000</v>
      </c>
      <c r="J11" s="26">
        <f>VLOOKUP($B11,Total!$B$4:$Y$348,Total!J$1,FALSE)</f>
        <v>98</v>
      </c>
      <c r="K11" s="26">
        <f>VLOOKUP($B11,Total!$B$4:$Y$348,Total!K$1,FALSE)</f>
        <v>9310000</v>
      </c>
      <c r="L11" s="26">
        <f>VLOOKUP($B11,Total!$B$4:$Y$348,Total!L$1,FALSE)</f>
        <v>24</v>
      </c>
      <c r="M11" s="26">
        <f>VLOOKUP($B11,Total!$B$4:$Y$348,Total!M$1,FALSE)</f>
        <v>4560000</v>
      </c>
      <c r="N11" s="26">
        <f>VLOOKUP($B11,Total!$B$4:$Y$348,Total!N$1,FALSE)</f>
        <v>22</v>
      </c>
      <c r="O11" s="26">
        <f>VLOOKUP($B11,Total!$B$4:$Y$348,Total!O$1,FALSE)</f>
        <v>2090000</v>
      </c>
      <c r="P11" s="26">
        <f>VLOOKUP($B11,Total!$B$4:$Y$348,Total!P$1,FALSE)</f>
        <v>0</v>
      </c>
      <c r="Q11" s="26">
        <f>VLOOKUP($B11,Total!$B$4:$Y$348,Total!Q$1,FALSE)</f>
        <v>0</v>
      </c>
      <c r="R11" s="26">
        <f>VLOOKUP($B11,Total!$B$4:$Y$348,Total!R$1,FALSE)</f>
        <v>0</v>
      </c>
      <c r="S11" s="26">
        <f>VLOOKUP($B11,Total!$B$4:$Y$348,Total!S$1,FALSE)</f>
        <v>0</v>
      </c>
      <c r="T11" s="26">
        <f>VLOOKUP($B11,Total!$B$4:$Y$348,Total!T$1,FALSE)</f>
        <v>0</v>
      </c>
      <c r="U11" s="26">
        <f>VLOOKUP($B11,Total!$B$4:$Y$348,Total!U$1,FALSE)</f>
        <v>0</v>
      </c>
      <c r="V11" s="26">
        <f>VLOOKUP($B11,Total!$B$4:$Y$348,Total!V$1,FALSE)</f>
        <v>0</v>
      </c>
      <c r="W11" s="26">
        <f>VLOOKUP($B11,Total!$B$4:$Y$348,Total!W$1,FALSE)</f>
        <v>0</v>
      </c>
      <c r="X11" s="63">
        <f t="shared" si="0"/>
        <v>225</v>
      </c>
      <c r="Y11" s="63">
        <f t="shared" si="1"/>
        <v>29640000</v>
      </c>
      <c r="Z11" s="45"/>
      <c r="AD11" s="45"/>
      <c r="AF11" s="45"/>
      <c r="AG11" s="45"/>
      <c r="AH11" s="45"/>
      <c r="AI11" s="45"/>
    </row>
    <row r="12" spans="1:35" s="44" customFormat="1" x14ac:dyDescent="0.2">
      <c r="A12" s="41">
        <v>1208</v>
      </c>
      <c r="B12" s="91">
        <v>1402</v>
      </c>
      <c r="C12" s="26" t="s">
        <v>71</v>
      </c>
      <c r="D12" s="26">
        <f>VLOOKUP($B12,Total!$B$4:$Y$348,Total!D$1,FALSE)</f>
        <v>0</v>
      </c>
      <c r="E12" s="26">
        <f>VLOOKUP($B12,Total!$B$4:$Y$348,Total!E$1,FALSE)</f>
        <v>0</v>
      </c>
      <c r="F12" s="26">
        <f>VLOOKUP($B12,Total!$B$4:$Y$348,Total!F$1,FALSE)</f>
        <v>0</v>
      </c>
      <c r="G12" s="26">
        <f>VLOOKUP($B12,Total!$B$4:$Y$348,Total!G$1,FALSE)</f>
        <v>0</v>
      </c>
      <c r="H12" s="26">
        <f>VLOOKUP($B12,Total!$B$4:$Y$348,Total!H$1,FALSE)</f>
        <v>0</v>
      </c>
      <c r="I12" s="26">
        <f>VLOOKUP($B12,Total!$B$4:$Y$348,Total!I$1,FALSE)</f>
        <v>0</v>
      </c>
      <c r="J12" s="26">
        <f>VLOOKUP($B12,Total!$B$4:$Y$348,Total!J$1,FALSE)</f>
        <v>0</v>
      </c>
      <c r="K12" s="26">
        <f>VLOOKUP($B12,Total!$B$4:$Y$348,Total!K$1,FALSE)</f>
        <v>0</v>
      </c>
      <c r="L12" s="26">
        <f>VLOOKUP($B12,Total!$B$4:$Y$348,Total!L$1,FALSE)</f>
        <v>11</v>
      </c>
      <c r="M12" s="26">
        <f>VLOOKUP($B12,Total!$B$4:$Y$348,Total!M$1,FALSE)</f>
        <v>2090000</v>
      </c>
      <c r="N12" s="26">
        <f>VLOOKUP($B12,Total!$B$4:$Y$348,Total!N$1,FALSE)</f>
        <v>3</v>
      </c>
      <c r="O12" s="26">
        <f>VLOOKUP($B12,Total!$B$4:$Y$348,Total!O$1,FALSE)</f>
        <v>285000</v>
      </c>
      <c r="P12" s="26">
        <f>VLOOKUP($B12,Total!$B$4:$Y$348,Total!P$1,FALSE)</f>
        <v>0</v>
      </c>
      <c r="Q12" s="26">
        <f>VLOOKUP($B12,Total!$B$4:$Y$348,Total!Q$1,FALSE)</f>
        <v>0</v>
      </c>
      <c r="R12" s="26">
        <f>VLOOKUP($B12,Total!$B$4:$Y$348,Total!R$1,FALSE)</f>
        <v>0</v>
      </c>
      <c r="S12" s="26">
        <f>VLOOKUP($B12,Total!$B$4:$Y$348,Total!S$1,FALSE)</f>
        <v>0</v>
      </c>
      <c r="T12" s="26">
        <f>VLOOKUP($B12,Total!$B$4:$Y$348,Total!T$1,FALSE)</f>
        <v>0</v>
      </c>
      <c r="U12" s="26">
        <f>VLOOKUP($B12,Total!$B$4:$Y$348,Total!U$1,FALSE)</f>
        <v>0</v>
      </c>
      <c r="V12" s="26">
        <f>VLOOKUP($B12,Total!$B$4:$Y$348,Total!V$1,FALSE)</f>
        <v>0</v>
      </c>
      <c r="W12" s="26">
        <f>VLOOKUP($B12,Total!$B$4:$Y$348,Total!W$1,FALSE)</f>
        <v>0</v>
      </c>
      <c r="X12" s="63">
        <f t="shared" si="0"/>
        <v>14</v>
      </c>
      <c r="Y12" s="63">
        <f t="shared" si="1"/>
        <v>2375000</v>
      </c>
      <c r="Z12" s="45"/>
      <c r="AD12" s="45"/>
      <c r="AF12" s="45"/>
      <c r="AG12" s="45"/>
      <c r="AH12" s="45"/>
      <c r="AI12" s="45"/>
    </row>
    <row r="13" spans="1:35" s="44" customFormat="1" x14ac:dyDescent="0.2">
      <c r="A13" s="41">
        <v>1210</v>
      </c>
      <c r="B13" s="91">
        <v>1403</v>
      </c>
      <c r="C13" s="26" t="s">
        <v>72</v>
      </c>
      <c r="D13" s="26">
        <f>VLOOKUP($B13,Total!$B$4:$Y$348,Total!D$1,FALSE)</f>
        <v>0</v>
      </c>
      <c r="E13" s="26">
        <f>VLOOKUP($B13,Total!$B$4:$Y$348,Total!E$1,FALSE)</f>
        <v>0</v>
      </c>
      <c r="F13" s="26">
        <f>VLOOKUP($B13,Total!$B$4:$Y$348,Total!F$1,FALSE)</f>
        <v>0</v>
      </c>
      <c r="G13" s="26">
        <f>VLOOKUP($B13,Total!$B$4:$Y$348,Total!G$1,FALSE)</f>
        <v>0</v>
      </c>
      <c r="H13" s="26">
        <f>VLOOKUP($B13,Total!$B$4:$Y$348,Total!H$1,FALSE)</f>
        <v>10</v>
      </c>
      <c r="I13" s="26">
        <f>VLOOKUP($B13,Total!$B$4:$Y$348,Total!I$1,FALSE)</f>
        <v>1900000</v>
      </c>
      <c r="J13" s="26">
        <f>VLOOKUP($B13,Total!$B$4:$Y$348,Total!J$1,FALSE)</f>
        <v>31</v>
      </c>
      <c r="K13" s="26">
        <f>VLOOKUP($B13,Total!$B$4:$Y$348,Total!K$1,FALSE)</f>
        <v>2945000</v>
      </c>
      <c r="L13" s="26">
        <f>VLOOKUP($B13,Total!$B$4:$Y$348,Total!L$1,FALSE)</f>
        <v>0</v>
      </c>
      <c r="M13" s="26">
        <f>VLOOKUP($B13,Total!$B$4:$Y$348,Total!M$1,FALSE)</f>
        <v>0</v>
      </c>
      <c r="N13" s="26">
        <f>VLOOKUP($B13,Total!$B$4:$Y$348,Total!N$1,FALSE)</f>
        <v>0</v>
      </c>
      <c r="O13" s="26">
        <f>VLOOKUP($B13,Total!$B$4:$Y$348,Total!O$1,FALSE)</f>
        <v>0</v>
      </c>
      <c r="P13" s="26">
        <f>VLOOKUP($B13,Total!$B$4:$Y$348,Total!P$1,FALSE)</f>
        <v>0</v>
      </c>
      <c r="Q13" s="26">
        <f>VLOOKUP($B13,Total!$B$4:$Y$348,Total!Q$1,FALSE)</f>
        <v>0</v>
      </c>
      <c r="R13" s="26">
        <f>VLOOKUP($B13,Total!$B$4:$Y$348,Total!R$1,FALSE)</f>
        <v>0</v>
      </c>
      <c r="S13" s="26">
        <f>VLOOKUP($B13,Total!$B$4:$Y$348,Total!S$1,FALSE)</f>
        <v>0</v>
      </c>
      <c r="T13" s="26">
        <f>VLOOKUP($B13,Total!$B$4:$Y$348,Total!T$1,FALSE)</f>
        <v>3</v>
      </c>
      <c r="U13" s="26">
        <f>VLOOKUP($B13,Total!$B$4:$Y$348,Total!U$1,FALSE)</f>
        <v>570000</v>
      </c>
      <c r="V13" s="26">
        <f>VLOOKUP($B13,Total!$B$4:$Y$348,Total!V$1,FALSE)</f>
        <v>1</v>
      </c>
      <c r="W13" s="26">
        <f>VLOOKUP($B13,Total!$B$4:$Y$348,Total!W$1,FALSE)</f>
        <v>95000</v>
      </c>
      <c r="X13" s="63">
        <f t="shared" si="0"/>
        <v>45</v>
      </c>
      <c r="Y13" s="63">
        <f t="shared" si="1"/>
        <v>5510000</v>
      </c>
      <c r="Z13" s="45"/>
      <c r="AD13" s="45"/>
      <c r="AF13" s="45"/>
      <c r="AG13" s="45"/>
      <c r="AH13" s="45"/>
      <c r="AI13" s="45"/>
    </row>
    <row r="14" spans="1:35" s="44" customFormat="1" ht="13.5" thickBot="1" x14ac:dyDescent="0.25">
      <c r="A14" s="41">
        <v>1211</v>
      </c>
      <c r="B14" s="91">
        <v>1107</v>
      </c>
      <c r="C14" s="26" t="s">
        <v>73</v>
      </c>
      <c r="D14" s="26">
        <f>VLOOKUP($B14,Total!$B$4:$Y$348,Total!D$1,FALSE)</f>
        <v>41</v>
      </c>
      <c r="E14" s="26">
        <f>VLOOKUP($B14,Total!$B$4:$Y$348,Total!E$1,FALSE)</f>
        <v>7790000</v>
      </c>
      <c r="F14" s="26">
        <f>VLOOKUP($B14,Total!$B$4:$Y$348,Total!F$1,FALSE)</f>
        <v>69</v>
      </c>
      <c r="G14" s="26">
        <f>VLOOKUP($B14,Total!$B$4:$Y$348,Total!G$1,FALSE)</f>
        <v>6555000</v>
      </c>
      <c r="H14" s="26">
        <f>VLOOKUP($B14,Total!$B$4:$Y$348,Total!H$1,FALSE)</f>
        <v>347</v>
      </c>
      <c r="I14" s="26">
        <f>VLOOKUP($B14,Total!$B$4:$Y$348,Total!I$1,FALSE)</f>
        <v>65930000</v>
      </c>
      <c r="J14" s="26">
        <f>VLOOKUP($B14,Total!$B$4:$Y$348,Total!J$1,FALSE)</f>
        <v>297</v>
      </c>
      <c r="K14" s="26">
        <f>VLOOKUP($B14,Total!$B$4:$Y$348,Total!K$1,FALSE)</f>
        <v>28215000</v>
      </c>
      <c r="L14" s="26">
        <f>VLOOKUP($B14,Total!$B$4:$Y$348,Total!L$1,FALSE)</f>
        <v>270</v>
      </c>
      <c r="M14" s="26">
        <f>VLOOKUP($B14,Total!$B$4:$Y$348,Total!M$1,FALSE)</f>
        <v>51300000</v>
      </c>
      <c r="N14" s="26">
        <f>VLOOKUP($B14,Total!$B$4:$Y$348,Total!N$1,FALSE)</f>
        <v>172</v>
      </c>
      <c r="O14" s="26">
        <f>VLOOKUP($B14,Total!$B$4:$Y$348,Total!O$1,FALSE)</f>
        <v>16340000</v>
      </c>
      <c r="P14" s="26">
        <f>VLOOKUP($B14,Total!$B$4:$Y$348,Total!P$1,FALSE)</f>
        <v>0</v>
      </c>
      <c r="Q14" s="26">
        <f>VLOOKUP($B14,Total!$B$4:$Y$348,Total!Q$1,FALSE)</f>
        <v>0</v>
      </c>
      <c r="R14" s="26">
        <f>VLOOKUP($B14,Total!$B$4:$Y$348,Total!R$1,FALSE)</f>
        <v>0</v>
      </c>
      <c r="S14" s="26">
        <f>VLOOKUP($B14,Total!$B$4:$Y$348,Total!S$1,FALSE)</f>
        <v>0</v>
      </c>
      <c r="T14" s="26">
        <f>VLOOKUP($B14,Total!$B$4:$Y$348,Total!T$1,FALSE)</f>
        <v>0</v>
      </c>
      <c r="U14" s="26">
        <f>VLOOKUP($B14,Total!$B$4:$Y$348,Total!U$1,FALSE)</f>
        <v>0</v>
      </c>
      <c r="V14" s="26">
        <f>VLOOKUP($B14,Total!$B$4:$Y$348,Total!V$1,FALSE)</f>
        <v>0</v>
      </c>
      <c r="W14" s="26">
        <f>VLOOKUP($B14,Total!$B$4:$Y$348,Total!W$1,FALSE)</f>
        <v>0</v>
      </c>
      <c r="X14" s="63">
        <f t="shared" si="0"/>
        <v>1196</v>
      </c>
      <c r="Y14" s="63">
        <f t="shared" si="1"/>
        <v>176130000</v>
      </c>
      <c r="Z14" s="45"/>
      <c r="AD14" s="45"/>
      <c r="AF14" s="45"/>
      <c r="AG14" s="45"/>
      <c r="AH14" s="45"/>
      <c r="AI14" s="45"/>
    </row>
    <row r="15" spans="1:35" s="44" customFormat="1" ht="13.5" thickBot="1" x14ac:dyDescent="0.25">
      <c r="A15" s="112" t="s">
        <v>7</v>
      </c>
      <c r="B15" s="113"/>
      <c r="C15" s="114"/>
      <c r="D15" s="4">
        <f t="shared" ref="D15:G15" si="2">SUM(D8:D14)</f>
        <v>150</v>
      </c>
      <c r="E15" s="3">
        <f t="shared" si="2"/>
        <v>28500000</v>
      </c>
      <c r="F15" s="3">
        <f t="shared" si="2"/>
        <v>373</v>
      </c>
      <c r="G15" s="3">
        <f t="shared" si="2"/>
        <v>35435000</v>
      </c>
      <c r="H15" s="4">
        <f t="shared" ref="H15:Y15" si="3">SUM(H8:H14)</f>
        <v>1983</v>
      </c>
      <c r="I15" s="3">
        <f t="shared" si="3"/>
        <v>376770000</v>
      </c>
      <c r="J15" s="3">
        <f t="shared" si="3"/>
        <v>2159</v>
      </c>
      <c r="K15" s="3">
        <f t="shared" si="3"/>
        <v>205105000</v>
      </c>
      <c r="L15" s="3">
        <f t="shared" si="3"/>
        <v>908</v>
      </c>
      <c r="M15" s="3">
        <f t="shared" si="3"/>
        <v>172520000</v>
      </c>
      <c r="N15" s="3">
        <f t="shared" si="3"/>
        <v>819</v>
      </c>
      <c r="O15" s="3">
        <f t="shared" si="3"/>
        <v>77805000</v>
      </c>
      <c r="P15" s="3">
        <f t="shared" si="3"/>
        <v>49</v>
      </c>
      <c r="Q15" s="3">
        <f t="shared" si="3"/>
        <v>9310000</v>
      </c>
      <c r="R15" s="3">
        <f t="shared" si="3"/>
        <v>2</v>
      </c>
      <c r="S15" s="3">
        <f t="shared" si="3"/>
        <v>190000</v>
      </c>
      <c r="T15" s="3">
        <f t="shared" si="3"/>
        <v>29</v>
      </c>
      <c r="U15" s="3">
        <f t="shared" si="3"/>
        <v>5510000</v>
      </c>
      <c r="V15" s="3">
        <f t="shared" si="3"/>
        <v>2</v>
      </c>
      <c r="W15" s="3">
        <f t="shared" si="3"/>
        <v>190000</v>
      </c>
      <c r="X15" s="3">
        <f t="shared" si="3"/>
        <v>6474</v>
      </c>
      <c r="Y15" s="23">
        <f t="shared" si="3"/>
        <v>911335000</v>
      </c>
    </row>
    <row r="17" spans="3:7" ht="15" x14ac:dyDescent="0.25">
      <c r="C17" s="43"/>
      <c r="D17" s="11"/>
    </row>
    <row r="18" spans="3:7" ht="15" x14ac:dyDescent="0.25">
      <c r="C18" s="43"/>
      <c r="D18" s="11"/>
      <c r="F18" s="34"/>
      <c r="G18" s="35"/>
    </row>
    <row r="19" spans="3:7" ht="15" x14ac:dyDescent="0.25">
      <c r="C19" s="43"/>
      <c r="D19" s="11"/>
      <c r="F19" s="34"/>
      <c r="G19" s="35"/>
    </row>
    <row r="20" spans="3:7" ht="15" x14ac:dyDescent="0.25">
      <c r="C20" s="43"/>
      <c r="D20" s="11"/>
    </row>
    <row r="21" spans="3:7" x14ac:dyDescent="0.2">
      <c r="C21" s="111"/>
      <c r="D21" s="111"/>
      <c r="E21" s="111"/>
      <c r="F21" s="111"/>
    </row>
    <row r="22" spans="3:7" x14ac:dyDescent="0.2">
      <c r="C22" s="101"/>
      <c r="D22" s="101"/>
      <c r="E22" s="101"/>
      <c r="F22" s="101"/>
    </row>
    <row r="23" spans="3:7" ht="15" x14ac:dyDescent="0.25">
      <c r="C23" s="43"/>
      <c r="D23" s="11"/>
    </row>
    <row r="24" spans="3:7" ht="15" x14ac:dyDescent="0.25">
      <c r="C24" s="43"/>
      <c r="D24" s="11"/>
    </row>
    <row r="25" spans="3:7" ht="15" x14ac:dyDescent="0.25">
      <c r="C25" s="43"/>
      <c r="D25" s="11"/>
    </row>
    <row r="26" spans="3:7" ht="15" x14ac:dyDescent="0.25">
      <c r="C26" s="43"/>
      <c r="D26" s="11"/>
    </row>
    <row r="27" spans="3:7" ht="15" x14ac:dyDescent="0.25">
      <c r="C27" s="43"/>
      <c r="D27" s="11"/>
    </row>
  </sheetData>
  <autoFilter ref="A7:AG7"/>
  <mergeCells count="13">
    <mergeCell ref="A1:W1"/>
    <mergeCell ref="A2:W2"/>
    <mergeCell ref="A4:W4"/>
    <mergeCell ref="P6:S6"/>
    <mergeCell ref="T6:W6"/>
    <mergeCell ref="X6:Y6"/>
    <mergeCell ref="A6:A7"/>
    <mergeCell ref="C6:C7"/>
    <mergeCell ref="D6:G6"/>
    <mergeCell ref="C21:F21"/>
    <mergeCell ref="A15:C15"/>
    <mergeCell ref="H6:K6"/>
    <mergeCell ref="L6:O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8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zoomScale="87" zoomScaleNormal="87" workbookViewId="0">
      <selection activeCell="D7" sqref="D7:W7"/>
    </sheetView>
  </sheetViews>
  <sheetFormatPr baseColWidth="10" defaultRowHeight="12.75" x14ac:dyDescent="0.2"/>
  <cols>
    <col min="1" max="1" width="8" style="36" bestFit="1" customWidth="1"/>
    <col min="2" max="2" width="15.28515625" style="36" customWidth="1"/>
    <col min="3" max="3" width="21.140625" style="36" customWidth="1"/>
    <col min="4" max="4" width="12.28515625" bestFit="1" customWidth="1"/>
    <col min="5" max="5" width="15.42578125" bestFit="1" customWidth="1"/>
    <col min="6" max="6" width="14" bestFit="1" customWidth="1"/>
    <col min="7" max="7" width="15.42578125" bestFit="1" customWidth="1"/>
    <col min="8" max="8" width="12.28515625" bestFit="1" customWidth="1"/>
    <col min="9" max="9" width="16.5703125" bestFit="1" customWidth="1"/>
    <col min="10" max="10" width="12.42578125" bestFit="1" customWidth="1"/>
    <col min="11" max="11" width="16.5703125" bestFit="1" customWidth="1"/>
    <col min="12" max="12" width="12.28515625" bestFit="1" customWidth="1"/>
    <col min="13" max="13" width="15.42578125" bestFit="1" customWidth="1"/>
    <col min="14" max="14" width="12.42578125" bestFit="1" customWidth="1"/>
    <col min="15" max="15" width="15.42578125" bestFit="1" customWidth="1"/>
    <col min="16" max="16" width="12.28515625" bestFit="1" customWidth="1"/>
    <col min="17" max="17" width="12.5703125" bestFit="1" customWidth="1"/>
    <col min="18" max="18" width="12.42578125" bestFit="1" customWidth="1"/>
    <col min="19" max="19" width="12.5703125" bestFit="1" customWidth="1"/>
    <col min="20" max="20" width="12.5703125" customWidth="1"/>
    <col min="21" max="21" width="15.42578125" bestFit="1" customWidth="1"/>
    <col min="22" max="22" width="11.5703125" bestFit="1" customWidth="1"/>
    <col min="23" max="23" width="14.28515625" bestFit="1" customWidth="1"/>
    <col min="24" max="24" width="22" customWidth="1"/>
    <col min="25" max="25" width="16.5703125" bestFit="1" customWidth="1"/>
  </cols>
  <sheetData>
    <row r="1" spans="1:33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3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4" spans="1:33" ht="18" x14ac:dyDescent="0.25">
      <c r="A4" s="119" t="s">
        <v>48</v>
      </c>
      <c r="B4" s="119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33" ht="13.5" thickBot="1" x14ac:dyDescent="0.25">
      <c r="D5" t="s">
        <v>31</v>
      </c>
    </row>
    <row r="6" spans="1:33" ht="15.75" thickBot="1" x14ac:dyDescent="0.25">
      <c r="A6" s="107" t="s">
        <v>0</v>
      </c>
      <c r="B6" s="109" t="s">
        <v>58</v>
      </c>
      <c r="C6" s="109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33" s="44" customFormat="1" ht="99.75" customHeight="1" thickBot="1" x14ac:dyDescent="0.25">
      <c r="A7" s="108"/>
      <c r="B7" s="120"/>
      <c r="C7" s="110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33" s="44" customFormat="1" x14ac:dyDescent="0.2">
      <c r="A8" s="40">
        <v>2101</v>
      </c>
      <c r="B8" s="91">
        <v>2301</v>
      </c>
      <c r="C8" s="26" t="s">
        <v>76</v>
      </c>
      <c r="D8" s="63">
        <f>VLOOKUP($B8,Total!$B$4:$Y$348,Total!D$1,FALSE)</f>
        <v>67</v>
      </c>
      <c r="E8" s="63">
        <f>VLOOKUP($B8,Total!$B$4:$Y$348,Total!E$1,FALSE)</f>
        <v>12730000</v>
      </c>
      <c r="F8" s="63">
        <f>VLOOKUP($B8,Total!$B$4:$Y$348,Total!F$1,FALSE)</f>
        <v>49</v>
      </c>
      <c r="G8" s="63">
        <f>VLOOKUP($B8,Total!$B$4:$Y$348,Total!G$1,FALSE)</f>
        <v>4655000</v>
      </c>
      <c r="H8" s="63">
        <f>VLOOKUP($B8,Total!$B$4:$Y$348,Total!H$1,FALSE)</f>
        <v>431</v>
      </c>
      <c r="I8" s="63">
        <f>VLOOKUP($B8,Total!$B$4:$Y$348,Total!I$1,FALSE)</f>
        <v>81890000</v>
      </c>
      <c r="J8" s="63">
        <f>VLOOKUP($B8,Total!$B$4:$Y$348,Total!J$1,FALSE)</f>
        <v>371</v>
      </c>
      <c r="K8" s="63">
        <f>VLOOKUP($B8,Total!$B$4:$Y$348,Total!K$1,FALSE)</f>
        <v>35245000</v>
      </c>
      <c r="L8" s="63">
        <f>VLOOKUP($B8,Total!$B$4:$Y$348,Total!L$1,FALSE)</f>
        <v>0</v>
      </c>
      <c r="M8" s="63">
        <f>VLOOKUP($B8,Total!$B$4:$Y$348,Total!M$1,FALSE)</f>
        <v>0</v>
      </c>
      <c r="N8" s="63">
        <f>VLOOKUP($B8,Total!$B$4:$Y$348,Total!N$1,FALSE)</f>
        <v>0</v>
      </c>
      <c r="O8" s="63">
        <f>VLOOKUP($B8,Total!$B$4:$Y$348,Total!O$1,FALSE)</f>
        <v>0</v>
      </c>
      <c r="P8" s="63">
        <f>VLOOKUP($B8,Total!$B$4:$Y$348,Total!P$1,FALSE)</f>
        <v>6</v>
      </c>
      <c r="Q8" s="63">
        <f>VLOOKUP($B8,Total!$B$4:$Y$348,Total!Q$1,FALSE)</f>
        <v>1140000</v>
      </c>
      <c r="R8" s="63">
        <f>VLOOKUP($B8,Total!$B$4:$Y$348,Total!R$1,FALSE)</f>
        <v>0</v>
      </c>
      <c r="S8" s="63">
        <f>VLOOKUP($B8,Total!$B$4:$Y$348,Total!S$1,FALSE)</f>
        <v>0</v>
      </c>
      <c r="T8" s="63">
        <f>VLOOKUP($B8,Total!$B$4:$Y$348,Total!T$1,FALSE)</f>
        <v>0</v>
      </c>
      <c r="U8" s="63">
        <f>VLOOKUP($B8,Total!$B$4:$Y$348,Total!U$1,FALSE)</f>
        <v>0</v>
      </c>
      <c r="V8" s="63">
        <f>VLOOKUP($B8,Total!$B$4:$Y$348,Total!V$1,FALSE)</f>
        <v>0</v>
      </c>
      <c r="W8" s="63">
        <f>VLOOKUP($B8,Total!$B$4:$Y$348,Total!W$1,FALSE)</f>
        <v>0</v>
      </c>
      <c r="X8" s="63">
        <f>D8+F8+H8+J8+L8+N8+P8+R8+T8+V8</f>
        <v>924</v>
      </c>
      <c r="Y8" s="63">
        <f>E8+G8+I8+K8+M8+O8+Q8+S8+U8+W8</f>
        <v>135660000</v>
      </c>
      <c r="Z8" s="45"/>
      <c r="AF8" s="45"/>
      <c r="AG8" s="45"/>
    </row>
    <row r="9" spans="1:33" s="44" customFormat="1" x14ac:dyDescent="0.2">
      <c r="A9" s="41">
        <v>2103</v>
      </c>
      <c r="B9" s="91">
        <v>2302</v>
      </c>
      <c r="C9" s="26" t="s">
        <v>77</v>
      </c>
      <c r="D9" s="63">
        <f>VLOOKUP($B9,Total!$B$4:$Y$348,Total!D$1,FALSE)</f>
        <v>18</v>
      </c>
      <c r="E9" s="63">
        <f>VLOOKUP($B9,Total!$B$4:$Y$348,Total!E$1,FALSE)</f>
        <v>3420000</v>
      </c>
      <c r="F9" s="63">
        <f>VLOOKUP($B9,Total!$B$4:$Y$348,Total!F$1,FALSE)</f>
        <v>33</v>
      </c>
      <c r="G9" s="63">
        <f>VLOOKUP($B9,Total!$B$4:$Y$348,Total!G$1,FALSE)</f>
        <v>3135000</v>
      </c>
      <c r="H9" s="63">
        <f>VLOOKUP($B9,Total!$B$4:$Y$348,Total!H$1,FALSE)</f>
        <v>126</v>
      </c>
      <c r="I9" s="63">
        <f>VLOOKUP($B9,Total!$B$4:$Y$348,Total!I$1,FALSE)</f>
        <v>23940000</v>
      </c>
      <c r="J9" s="63">
        <f>VLOOKUP($B9,Total!$B$4:$Y$348,Total!J$1,FALSE)</f>
        <v>87</v>
      </c>
      <c r="K9" s="63">
        <f>VLOOKUP($B9,Total!$B$4:$Y$348,Total!K$1,FALSE)</f>
        <v>8265000</v>
      </c>
      <c r="L9" s="63">
        <f>VLOOKUP($B9,Total!$B$4:$Y$348,Total!L$1,FALSE)</f>
        <v>20</v>
      </c>
      <c r="M9" s="63">
        <f>VLOOKUP($B9,Total!$B$4:$Y$348,Total!M$1,FALSE)</f>
        <v>3800000</v>
      </c>
      <c r="N9" s="63">
        <f>VLOOKUP($B9,Total!$B$4:$Y$348,Total!N$1,FALSE)</f>
        <v>11</v>
      </c>
      <c r="O9" s="63">
        <f>VLOOKUP($B9,Total!$B$4:$Y$348,Total!O$1,FALSE)</f>
        <v>1045000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0</v>
      </c>
      <c r="U9" s="63">
        <f>VLOOKUP($B9,Total!$B$4:$Y$348,Total!U$1,FALSE)</f>
        <v>0</v>
      </c>
      <c r="V9" s="63">
        <f>VLOOKUP($B9,Total!$B$4:$Y$348,Total!V$1,FALSE)</f>
        <v>0</v>
      </c>
      <c r="W9" s="63">
        <f>VLOOKUP($B9,Total!$B$4:$Y$348,Total!W$1,FALSE)</f>
        <v>0</v>
      </c>
      <c r="X9" s="63">
        <f t="shared" ref="X9:X16" si="0">D9+F9+H9+J9+L9+N9+P9+R9+T9+V9</f>
        <v>295</v>
      </c>
      <c r="Y9" s="63">
        <f t="shared" ref="Y9:Y16" si="1">E9+G9+I9+K9+M9+O9+Q9+S9+U9+W9</f>
        <v>43605000</v>
      </c>
      <c r="Z9" s="45"/>
      <c r="AF9" s="45"/>
      <c r="AG9" s="45"/>
    </row>
    <row r="10" spans="1:33" s="44" customFormat="1" x14ac:dyDescent="0.2">
      <c r="A10" s="41">
        <v>2201</v>
      </c>
      <c r="B10" s="91">
        <v>2101</v>
      </c>
      <c r="C10" s="26" t="s">
        <v>78</v>
      </c>
      <c r="D10" s="63">
        <f>VLOOKUP($B10,Total!$B$4:$Y$348,Total!D$1,FALSE)</f>
        <v>0</v>
      </c>
      <c r="E10" s="63">
        <f>VLOOKUP($B10,Total!$B$4:$Y$348,Total!E$1,FALSE)</f>
        <v>0</v>
      </c>
      <c r="F10" s="63">
        <f>VLOOKUP($B10,Total!$B$4:$Y$348,Total!F$1,FALSE)</f>
        <v>0</v>
      </c>
      <c r="G10" s="63">
        <f>VLOOKUP($B10,Total!$B$4:$Y$348,Total!G$1,FALSE)</f>
        <v>0</v>
      </c>
      <c r="H10" s="63">
        <f>VLOOKUP($B10,Total!$B$4:$Y$348,Total!H$1,FALSE)</f>
        <v>2146</v>
      </c>
      <c r="I10" s="63">
        <f>VLOOKUP($B10,Total!$B$4:$Y$348,Total!I$1,FALSE)</f>
        <v>407740000</v>
      </c>
      <c r="J10" s="63">
        <f>VLOOKUP($B10,Total!$B$4:$Y$348,Total!J$1,FALSE)</f>
        <v>2983</v>
      </c>
      <c r="K10" s="63">
        <f>VLOOKUP($B10,Total!$B$4:$Y$348,Total!K$1,FALSE)</f>
        <v>283385000</v>
      </c>
      <c r="L10" s="63">
        <f>VLOOKUP($B10,Total!$B$4:$Y$348,Total!L$1,FALSE)</f>
        <v>330</v>
      </c>
      <c r="M10" s="63">
        <f>VLOOKUP($B10,Total!$B$4:$Y$348,Total!M$1,FALSE)</f>
        <v>62700000</v>
      </c>
      <c r="N10" s="63">
        <f>VLOOKUP($B10,Total!$B$4:$Y$348,Total!N$1,FALSE)</f>
        <v>535</v>
      </c>
      <c r="O10" s="63">
        <f>VLOOKUP($B10,Total!$B$4:$Y$348,Total!O$1,FALSE)</f>
        <v>50825000</v>
      </c>
      <c r="P10" s="63">
        <f>VLOOKUP($B10,Total!$B$4:$Y$348,Total!P$1,FALSE)</f>
        <v>0</v>
      </c>
      <c r="Q10" s="63">
        <f>VLOOKUP($B10,Total!$B$4:$Y$348,Total!Q$1,FALSE)</f>
        <v>0</v>
      </c>
      <c r="R10" s="63">
        <f>VLOOKUP($B10,Total!$B$4:$Y$348,Total!R$1,FALSE)</f>
        <v>0</v>
      </c>
      <c r="S10" s="63">
        <f>VLOOKUP($B10,Total!$B$4:$Y$348,Total!S$1,FALSE)</f>
        <v>0</v>
      </c>
      <c r="T10" s="63">
        <f>VLOOKUP($B10,Total!$B$4:$Y$348,Total!T$1,FALSE)</f>
        <v>132</v>
      </c>
      <c r="U10" s="63">
        <f>VLOOKUP($B10,Total!$B$4:$Y$348,Total!U$1,FALSE)</f>
        <v>25080000</v>
      </c>
      <c r="V10" s="63">
        <f>VLOOKUP($B10,Total!$B$4:$Y$348,Total!V$1,FALSE)</f>
        <v>11</v>
      </c>
      <c r="W10" s="63">
        <f>VLOOKUP($B10,Total!$B$4:$Y$348,Total!W$1,FALSE)</f>
        <v>1045000</v>
      </c>
      <c r="X10" s="63">
        <f t="shared" si="0"/>
        <v>6137</v>
      </c>
      <c r="Y10" s="63">
        <f t="shared" si="1"/>
        <v>830775000</v>
      </c>
      <c r="Z10" s="45"/>
      <c r="AF10" s="45"/>
      <c r="AG10" s="45"/>
    </row>
    <row r="11" spans="1:33" s="44" customFormat="1" x14ac:dyDescent="0.2">
      <c r="A11" s="41">
        <v>2202</v>
      </c>
      <c r="B11" s="91">
        <v>2104</v>
      </c>
      <c r="C11" s="26" t="s">
        <v>79</v>
      </c>
      <c r="D11" s="63">
        <f>VLOOKUP($B11,Total!$B$4:$Y$348,Total!D$1,FALSE)</f>
        <v>0</v>
      </c>
      <c r="E11" s="63">
        <f>VLOOKUP($B11,Total!$B$4:$Y$348,Total!E$1,FALSE)</f>
        <v>0</v>
      </c>
      <c r="F11" s="63">
        <f>VLOOKUP($B11,Total!$B$4:$Y$348,Total!F$1,FALSE)</f>
        <v>0</v>
      </c>
      <c r="G11" s="63">
        <f>VLOOKUP($B11,Total!$B$4:$Y$348,Total!G$1,FALSE)</f>
        <v>0</v>
      </c>
      <c r="H11" s="63">
        <f>VLOOKUP($B11,Total!$B$4:$Y$348,Total!H$1,FALSE)</f>
        <v>202</v>
      </c>
      <c r="I11" s="63">
        <f>VLOOKUP($B11,Total!$B$4:$Y$348,Total!I$1,FALSE)</f>
        <v>38380000</v>
      </c>
      <c r="J11" s="63">
        <f>VLOOKUP($B11,Total!$B$4:$Y$348,Total!J$1,FALSE)</f>
        <v>243</v>
      </c>
      <c r="K11" s="63">
        <f>VLOOKUP($B11,Total!$B$4:$Y$348,Total!K$1,FALSE)</f>
        <v>23085000</v>
      </c>
      <c r="L11" s="63">
        <f>VLOOKUP($B11,Total!$B$4:$Y$348,Total!L$1,FALSE)</f>
        <v>5</v>
      </c>
      <c r="M11" s="63">
        <f>VLOOKUP($B11,Total!$B$4:$Y$348,Total!M$1,FALSE)</f>
        <v>950000</v>
      </c>
      <c r="N11" s="63">
        <f>VLOOKUP($B11,Total!$B$4:$Y$348,Total!N$1,FALSE)</f>
        <v>2</v>
      </c>
      <c r="O11" s="63">
        <f>VLOOKUP($B11,Total!$B$4:$Y$348,Total!O$1,FALSE)</f>
        <v>190000</v>
      </c>
      <c r="P11" s="63">
        <f>VLOOKUP($B11,Total!$B$4:$Y$348,Total!P$1,FALSE)</f>
        <v>2</v>
      </c>
      <c r="Q11" s="63">
        <f>VLOOKUP($B11,Total!$B$4:$Y$348,Total!Q$1,FALSE)</f>
        <v>380000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11</v>
      </c>
      <c r="U11" s="63">
        <f>VLOOKUP($B11,Total!$B$4:$Y$348,Total!U$1,FALSE)</f>
        <v>2090000</v>
      </c>
      <c r="V11" s="63">
        <f>VLOOKUP($B11,Total!$B$4:$Y$348,Total!V$1,FALSE)</f>
        <v>2</v>
      </c>
      <c r="W11" s="63">
        <f>VLOOKUP($B11,Total!$B$4:$Y$348,Total!W$1,FALSE)</f>
        <v>190000</v>
      </c>
      <c r="X11" s="63">
        <f t="shared" si="0"/>
        <v>467</v>
      </c>
      <c r="Y11" s="63">
        <f t="shared" si="1"/>
        <v>65265000</v>
      </c>
      <c r="Z11" s="45"/>
      <c r="AF11" s="45"/>
      <c r="AG11" s="45"/>
    </row>
    <row r="12" spans="1:33" s="44" customFormat="1" x14ac:dyDescent="0.2">
      <c r="A12" s="41">
        <v>2203</v>
      </c>
      <c r="B12" s="91">
        <v>2102</v>
      </c>
      <c r="C12" s="26" t="s">
        <v>80</v>
      </c>
      <c r="D12" s="63">
        <f>VLOOKUP($B12,Total!$B$4:$Y$348,Total!D$1,FALSE)</f>
        <v>13</v>
      </c>
      <c r="E12" s="63">
        <f>VLOOKUP($B12,Total!$B$4:$Y$348,Total!E$1,FALSE)</f>
        <v>2470000</v>
      </c>
      <c r="F12" s="63">
        <f>VLOOKUP($B12,Total!$B$4:$Y$348,Total!F$1,FALSE)</f>
        <v>54</v>
      </c>
      <c r="G12" s="63">
        <f>VLOOKUP($B12,Total!$B$4:$Y$348,Total!G$1,FALSE)</f>
        <v>5130000</v>
      </c>
      <c r="H12" s="63">
        <f>VLOOKUP($B12,Total!$B$4:$Y$348,Total!H$1,FALSE)</f>
        <v>127</v>
      </c>
      <c r="I12" s="63">
        <f>VLOOKUP($B12,Total!$B$4:$Y$348,Total!I$1,FALSE)</f>
        <v>24130000</v>
      </c>
      <c r="J12" s="63">
        <f>VLOOKUP($B12,Total!$B$4:$Y$348,Total!J$1,FALSE)</f>
        <v>212</v>
      </c>
      <c r="K12" s="63">
        <f>VLOOKUP($B12,Total!$B$4:$Y$348,Total!K$1,FALSE)</f>
        <v>20140000</v>
      </c>
      <c r="L12" s="63">
        <f>VLOOKUP($B12,Total!$B$4:$Y$348,Total!L$1,FALSE)</f>
        <v>0</v>
      </c>
      <c r="M12" s="63">
        <f>VLOOKUP($B12,Total!$B$4:$Y$348,Total!M$1,FALSE)</f>
        <v>0</v>
      </c>
      <c r="N12" s="63">
        <f>VLOOKUP($B12,Total!$B$4:$Y$348,Total!N$1,FALSE)</f>
        <v>0</v>
      </c>
      <c r="O12" s="63">
        <f>VLOOKUP($B12,Total!$B$4:$Y$348,Total!O$1,FALSE)</f>
        <v>0</v>
      </c>
      <c r="P12" s="63">
        <f>VLOOKUP($B12,Total!$B$4:$Y$348,Total!P$1,FALSE)</f>
        <v>0</v>
      </c>
      <c r="Q12" s="63">
        <f>VLOOKUP($B12,Total!$B$4:$Y$348,Total!Q$1,FALSE)</f>
        <v>0</v>
      </c>
      <c r="R12" s="63">
        <f>VLOOKUP($B12,Total!$B$4:$Y$348,Total!R$1,FALSE)</f>
        <v>0</v>
      </c>
      <c r="S12" s="63">
        <f>VLOOKUP($B12,Total!$B$4:$Y$348,Total!S$1,FALSE)</f>
        <v>0</v>
      </c>
      <c r="T12" s="63">
        <f>VLOOKUP($B12,Total!$B$4:$Y$348,Total!T$1,FALSE)</f>
        <v>30</v>
      </c>
      <c r="U12" s="63">
        <f>VLOOKUP($B12,Total!$B$4:$Y$348,Total!U$1,FALSE)</f>
        <v>5700000</v>
      </c>
      <c r="V12" s="63">
        <f>VLOOKUP($B12,Total!$B$4:$Y$348,Total!V$1,FALSE)</f>
        <v>10</v>
      </c>
      <c r="W12" s="63">
        <f>VLOOKUP($B12,Total!$B$4:$Y$348,Total!W$1,FALSE)</f>
        <v>950000</v>
      </c>
      <c r="X12" s="63">
        <f t="shared" si="0"/>
        <v>446</v>
      </c>
      <c r="Y12" s="63">
        <f t="shared" si="1"/>
        <v>58520000</v>
      </c>
      <c r="Z12" s="45"/>
      <c r="AF12" s="45"/>
      <c r="AG12" s="45"/>
    </row>
    <row r="13" spans="1:33" s="44" customFormat="1" x14ac:dyDescent="0.2">
      <c r="A13" s="41">
        <v>2206</v>
      </c>
      <c r="B13" s="91">
        <v>2103</v>
      </c>
      <c r="C13" s="26" t="s">
        <v>81</v>
      </c>
      <c r="D13" s="63">
        <f>VLOOKUP($B13,Total!$B$4:$Y$348,Total!D$1,FALSE)</f>
        <v>0</v>
      </c>
      <c r="E13" s="63">
        <f>VLOOKUP($B13,Total!$B$4:$Y$348,Total!E$1,FALSE)</f>
        <v>0</v>
      </c>
      <c r="F13" s="63">
        <f>VLOOKUP($B13,Total!$B$4:$Y$348,Total!F$1,FALSE)</f>
        <v>0</v>
      </c>
      <c r="G13" s="63">
        <f>VLOOKUP($B13,Total!$B$4:$Y$348,Total!G$1,FALSE)</f>
        <v>0</v>
      </c>
      <c r="H13" s="63">
        <f>VLOOKUP($B13,Total!$B$4:$Y$348,Total!H$1,FALSE)</f>
        <v>31</v>
      </c>
      <c r="I13" s="63">
        <f>VLOOKUP($B13,Total!$B$4:$Y$348,Total!I$1,FALSE)</f>
        <v>5890000</v>
      </c>
      <c r="J13" s="63">
        <f>VLOOKUP($B13,Total!$B$4:$Y$348,Total!J$1,FALSE)</f>
        <v>59</v>
      </c>
      <c r="K13" s="63">
        <f>VLOOKUP($B13,Total!$B$4:$Y$348,Total!K$1,FALSE)</f>
        <v>5605000</v>
      </c>
      <c r="L13" s="63">
        <f>VLOOKUP($B13,Total!$B$4:$Y$348,Total!L$1,FALSE)</f>
        <v>19</v>
      </c>
      <c r="M13" s="63">
        <f>VLOOKUP($B13,Total!$B$4:$Y$348,Total!M$1,FALSE)</f>
        <v>3610000</v>
      </c>
      <c r="N13" s="63">
        <f>VLOOKUP($B13,Total!$B$4:$Y$348,Total!N$1,FALSE)</f>
        <v>18</v>
      </c>
      <c r="O13" s="63">
        <f>VLOOKUP($B13,Total!$B$4:$Y$348,Total!O$1,FALSE)</f>
        <v>1710000</v>
      </c>
      <c r="P13" s="63">
        <f>VLOOKUP($B13,Total!$B$4:$Y$348,Total!P$1,FALSE)</f>
        <v>0</v>
      </c>
      <c r="Q13" s="63">
        <f>VLOOKUP($B13,Total!$B$4:$Y$348,Total!Q$1,FALSE)</f>
        <v>0</v>
      </c>
      <c r="R13" s="63">
        <f>VLOOKUP($B13,Total!$B$4:$Y$348,Total!R$1,FALSE)</f>
        <v>0</v>
      </c>
      <c r="S13" s="63">
        <f>VLOOKUP($B13,Total!$B$4:$Y$348,Total!S$1,FALSE)</f>
        <v>0</v>
      </c>
      <c r="T13" s="63">
        <f>VLOOKUP($B13,Total!$B$4:$Y$348,Total!T$1,FALSE)</f>
        <v>0</v>
      </c>
      <c r="U13" s="63">
        <f>VLOOKUP($B13,Total!$B$4:$Y$348,Total!U$1,FALSE)</f>
        <v>0</v>
      </c>
      <c r="V13" s="63">
        <f>VLOOKUP($B13,Total!$B$4:$Y$348,Total!V$1,FALSE)</f>
        <v>0</v>
      </c>
      <c r="W13" s="63">
        <f>VLOOKUP($B13,Total!$B$4:$Y$348,Total!W$1,FALSE)</f>
        <v>0</v>
      </c>
      <c r="X13" s="63">
        <f t="shared" si="0"/>
        <v>127</v>
      </c>
      <c r="Y13" s="63">
        <f t="shared" si="1"/>
        <v>16815000</v>
      </c>
      <c r="Z13" s="45"/>
      <c r="AF13" s="45"/>
      <c r="AG13" s="45"/>
    </row>
    <row r="14" spans="1:33" s="44" customFormat="1" x14ac:dyDescent="0.2">
      <c r="A14" s="41">
        <v>2301</v>
      </c>
      <c r="B14" s="91">
        <v>2201</v>
      </c>
      <c r="C14" s="26" t="s">
        <v>82</v>
      </c>
      <c r="D14" s="63">
        <f>VLOOKUP($B14,Total!$B$4:$Y$348,Total!D$1,FALSE)</f>
        <v>0</v>
      </c>
      <c r="E14" s="63">
        <f>VLOOKUP($B14,Total!$B$4:$Y$348,Total!E$1,FALSE)</f>
        <v>0</v>
      </c>
      <c r="F14" s="63">
        <f>VLOOKUP($B14,Total!$B$4:$Y$348,Total!F$1,FALSE)</f>
        <v>0</v>
      </c>
      <c r="G14" s="63">
        <f>VLOOKUP($B14,Total!$B$4:$Y$348,Total!G$1,FALSE)</f>
        <v>0</v>
      </c>
      <c r="H14" s="63">
        <f>VLOOKUP($B14,Total!$B$4:$Y$348,Total!H$1,FALSE)</f>
        <v>1728</v>
      </c>
      <c r="I14" s="63">
        <f>VLOOKUP($B14,Total!$B$4:$Y$348,Total!I$1,FALSE)</f>
        <v>328320000</v>
      </c>
      <c r="J14" s="63">
        <f>VLOOKUP($B14,Total!$B$4:$Y$348,Total!J$1,FALSE)</f>
        <v>284</v>
      </c>
      <c r="K14" s="63">
        <f>VLOOKUP($B14,Total!$B$4:$Y$348,Total!K$1,FALSE)</f>
        <v>26980000</v>
      </c>
      <c r="L14" s="63">
        <f>VLOOKUP($B14,Total!$B$4:$Y$348,Total!L$1,FALSE)</f>
        <v>573</v>
      </c>
      <c r="M14" s="63">
        <f>VLOOKUP($B14,Total!$B$4:$Y$348,Total!M$1,FALSE)</f>
        <v>108870000</v>
      </c>
      <c r="N14" s="63">
        <f>VLOOKUP($B14,Total!$B$4:$Y$348,Total!N$1,FALSE)</f>
        <v>35</v>
      </c>
      <c r="O14" s="63">
        <f>VLOOKUP($B14,Total!$B$4:$Y$348,Total!O$1,FALSE)</f>
        <v>3325000</v>
      </c>
      <c r="P14" s="63">
        <f>VLOOKUP($B14,Total!$B$4:$Y$348,Total!P$1,FALSE)</f>
        <v>6</v>
      </c>
      <c r="Q14" s="63">
        <f>VLOOKUP($B14,Total!$B$4:$Y$348,Total!Q$1,FALSE)</f>
        <v>1140000</v>
      </c>
      <c r="R14" s="63">
        <f>VLOOKUP($B14,Total!$B$4:$Y$348,Total!R$1,FALSE)</f>
        <v>2</v>
      </c>
      <c r="S14" s="63">
        <f>VLOOKUP($B14,Total!$B$4:$Y$348,Total!S$1,FALSE)</f>
        <v>190000</v>
      </c>
      <c r="T14" s="63">
        <f>VLOOKUP($B14,Total!$B$4:$Y$348,Total!T$1,FALSE)</f>
        <v>93</v>
      </c>
      <c r="U14" s="63">
        <f>VLOOKUP($B14,Total!$B$4:$Y$348,Total!U$1,FALSE)</f>
        <v>17670000</v>
      </c>
      <c r="V14" s="63">
        <f>VLOOKUP($B14,Total!$B$4:$Y$348,Total!V$1,FALSE)</f>
        <v>37</v>
      </c>
      <c r="W14" s="63">
        <f>VLOOKUP($B14,Total!$B$4:$Y$348,Total!W$1,FALSE)</f>
        <v>3515000</v>
      </c>
      <c r="X14" s="63">
        <f t="shared" si="0"/>
        <v>2758</v>
      </c>
      <c r="Y14" s="63">
        <f t="shared" si="1"/>
        <v>490010000</v>
      </c>
      <c r="Z14" s="45"/>
      <c r="AF14" s="45"/>
      <c r="AG14" s="45"/>
    </row>
    <row r="15" spans="1:33" s="44" customFormat="1" x14ac:dyDescent="0.2">
      <c r="A15" s="41">
        <v>2302</v>
      </c>
      <c r="B15" s="91">
        <v>2202</v>
      </c>
      <c r="C15" s="26" t="s">
        <v>83</v>
      </c>
      <c r="D15" s="63">
        <f>VLOOKUP($B15,Total!$B$4:$Y$348,Total!D$1,FALSE)</f>
        <v>0</v>
      </c>
      <c r="E15" s="63">
        <f>VLOOKUP($B15,Total!$B$4:$Y$348,Total!E$1,FALSE)</f>
        <v>0</v>
      </c>
      <c r="F15" s="63">
        <f>VLOOKUP($B15,Total!$B$4:$Y$348,Total!F$1,FALSE)</f>
        <v>0</v>
      </c>
      <c r="G15" s="63">
        <f>VLOOKUP($B15,Total!$B$4:$Y$348,Total!G$1,FALSE)</f>
        <v>0</v>
      </c>
      <c r="H15" s="63">
        <f>VLOOKUP($B15,Total!$B$4:$Y$348,Total!H$1,FALSE)</f>
        <v>0</v>
      </c>
      <c r="I15" s="63">
        <f>VLOOKUP($B15,Total!$B$4:$Y$348,Total!I$1,FALSE)</f>
        <v>0</v>
      </c>
      <c r="J15" s="63">
        <f>VLOOKUP($B15,Total!$B$4:$Y$348,Total!J$1,FALSE)</f>
        <v>0</v>
      </c>
      <c r="K15" s="63">
        <f>VLOOKUP($B15,Total!$B$4:$Y$348,Total!K$1,FALSE)</f>
        <v>0</v>
      </c>
      <c r="L15" s="63">
        <f>VLOOKUP($B15,Total!$B$4:$Y$348,Total!L$1,FALSE)</f>
        <v>0</v>
      </c>
      <c r="M15" s="63">
        <f>VLOOKUP($B15,Total!$B$4:$Y$348,Total!M$1,FALSE)</f>
        <v>0</v>
      </c>
      <c r="N15" s="63">
        <f>VLOOKUP($B15,Total!$B$4:$Y$348,Total!N$1,FALSE)</f>
        <v>0</v>
      </c>
      <c r="O15" s="63">
        <f>VLOOKUP($B15,Total!$B$4:$Y$348,Total!O$1,FALSE)</f>
        <v>0</v>
      </c>
      <c r="P15" s="63">
        <f>VLOOKUP($B15,Total!$B$4:$Y$348,Total!P$1,FALSE)</f>
        <v>0</v>
      </c>
      <c r="Q15" s="63">
        <f>VLOOKUP($B15,Total!$B$4:$Y$348,Total!Q$1,FALSE)</f>
        <v>0</v>
      </c>
      <c r="R15" s="63">
        <f>VLOOKUP($B15,Total!$B$4:$Y$348,Total!R$1,FALSE)</f>
        <v>0</v>
      </c>
      <c r="S15" s="63">
        <f>VLOOKUP($B15,Total!$B$4:$Y$348,Total!S$1,FALSE)</f>
        <v>0</v>
      </c>
      <c r="T15" s="63">
        <f>VLOOKUP($B15,Total!$B$4:$Y$348,Total!T$1,FALSE)</f>
        <v>0</v>
      </c>
      <c r="U15" s="63">
        <f>VLOOKUP($B15,Total!$B$4:$Y$348,Total!U$1,FALSE)</f>
        <v>0</v>
      </c>
      <c r="V15" s="63">
        <f>VLOOKUP($B15,Total!$B$4:$Y$348,Total!V$1,FALSE)</f>
        <v>0</v>
      </c>
      <c r="W15" s="63">
        <f>VLOOKUP($B15,Total!$B$4:$Y$348,Total!W$1,FALSE)</f>
        <v>0</v>
      </c>
      <c r="X15" s="63">
        <f t="shared" si="0"/>
        <v>0</v>
      </c>
      <c r="Y15" s="63">
        <f t="shared" si="1"/>
        <v>0</v>
      </c>
      <c r="Z15" s="45"/>
      <c r="AF15" s="45"/>
      <c r="AG15" s="45"/>
    </row>
    <row r="16" spans="1:33" s="44" customFormat="1" ht="18" customHeight="1" thickBot="1" x14ac:dyDescent="0.25">
      <c r="A16" s="42">
        <v>2303</v>
      </c>
      <c r="B16" s="91">
        <v>2203</v>
      </c>
      <c r="C16" s="26" t="s">
        <v>84</v>
      </c>
      <c r="D16" s="63">
        <f>VLOOKUP($B16,Total!$B$4:$Y$348,Total!D$1,FALSE)</f>
        <v>52</v>
      </c>
      <c r="E16" s="63">
        <f>VLOOKUP($B16,Total!$B$4:$Y$348,Total!E$1,FALSE)</f>
        <v>9880000</v>
      </c>
      <c r="F16" s="63">
        <f>VLOOKUP($B16,Total!$B$4:$Y$348,Total!F$1,FALSE)</f>
        <v>55</v>
      </c>
      <c r="G16" s="63">
        <f>VLOOKUP($B16,Total!$B$4:$Y$348,Total!G$1,FALSE)</f>
        <v>5225000</v>
      </c>
      <c r="H16" s="63">
        <f>VLOOKUP($B16,Total!$B$4:$Y$348,Total!H$1,FALSE)</f>
        <v>0</v>
      </c>
      <c r="I16" s="63">
        <f>VLOOKUP($B16,Total!$B$4:$Y$348,Total!I$1,FALSE)</f>
        <v>0</v>
      </c>
      <c r="J16" s="63">
        <f>VLOOKUP($B16,Total!$B$4:$Y$348,Total!J$1,FALSE)</f>
        <v>0</v>
      </c>
      <c r="K16" s="63">
        <f>VLOOKUP($B16,Total!$B$4:$Y$348,Total!K$1,FALSE)</f>
        <v>0</v>
      </c>
      <c r="L16" s="63">
        <f>VLOOKUP($B16,Total!$B$4:$Y$348,Total!L$1,FALSE)</f>
        <v>0</v>
      </c>
      <c r="M16" s="63">
        <f>VLOOKUP($B16,Total!$B$4:$Y$348,Total!M$1,FALSE)</f>
        <v>0</v>
      </c>
      <c r="N16" s="63">
        <f>VLOOKUP($B16,Total!$B$4:$Y$348,Total!N$1,FALSE)</f>
        <v>0</v>
      </c>
      <c r="O16" s="63">
        <f>VLOOKUP($B16,Total!$B$4:$Y$348,Total!O$1,FALSE)</f>
        <v>0</v>
      </c>
      <c r="P16" s="63">
        <f>VLOOKUP($B16,Total!$B$4:$Y$348,Total!P$1,FALSE)</f>
        <v>0</v>
      </c>
      <c r="Q16" s="63">
        <f>VLOOKUP($B16,Total!$B$4:$Y$348,Total!Q$1,FALSE)</f>
        <v>0</v>
      </c>
      <c r="R16" s="63">
        <f>VLOOKUP($B16,Total!$B$4:$Y$348,Total!R$1,FALSE)</f>
        <v>0</v>
      </c>
      <c r="S16" s="63">
        <f>VLOOKUP($B16,Total!$B$4:$Y$348,Total!S$1,FALSE)</f>
        <v>0</v>
      </c>
      <c r="T16" s="63">
        <f>VLOOKUP($B16,Total!$B$4:$Y$348,Total!T$1,FALSE)</f>
        <v>0</v>
      </c>
      <c r="U16" s="63">
        <f>VLOOKUP($B16,Total!$B$4:$Y$348,Total!U$1,FALSE)</f>
        <v>0</v>
      </c>
      <c r="V16" s="63">
        <f>VLOOKUP($B16,Total!$B$4:$Y$348,Total!V$1,FALSE)</f>
        <v>0</v>
      </c>
      <c r="W16" s="63">
        <f>VLOOKUP($B16,Total!$B$4:$Y$348,Total!W$1,FALSE)</f>
        <v>0</v>
      </c>
      <c r="X16" s="63">
        <f t="shared" si="0"/>
        <v>107</v>
      </c>
      <c r="Y16" s="63">
        <f t="shared" si="1"/>
        <v>15105000</v>
      </c>
      <c r="Z16" s="45"/>
      <c r="AF16" s="45"/>
      <c r="AG16" s="45"/>
    </row>
    <row r="17" spans="1:25" s="44" customFormat="1" ht="13.5" thickBot="1" x14ac:dyDescent="0.25">
      <c r="A17" s="112" t="s">
        <v>7</v>
      </c>
      <c r="B17" s="113"/>
      <c r="C17" s="114"/>
      <c r="D17" s="4">
        <f>SUM(D8:D16)</f>
        <v>150</v>
      </c>
      <c r="E17" s="3">
        <f t="shared" ref="E17:G17" si="2">SUM(E8:E16)</f>
        <v>28500000</v>
      </c>
      <c r="F17" s="3">
        <f t="shared" si="2"/>
        <v>191</v>
      </c>
      <c r="G17" s="3">
        <f t="shared" si="2"/>
        <v>18145000</v>
      </c>
      <c r="H17" s="4">
        <f>SUM(H8:H16)</f>
        <v>4791</v>
      </c>
      <c r="I17" s="3">
        <f t="shared" ref="I17:Y17" si="3">SUM(I8:I16)</f>
        <v>910290000</v>
      </c>
      <c r="J17" s="3">
        <f t="shared" si="3"/>
        <v>4239</v>
      </c>
      <c r="K17" s="3">
        <f t="shared" si="3"/>
        <v>402705000</v>
      </c>
      <c r="L17" s="3">
        <f t="shared" si="3"/>
        <v>947</v>
      </c>
      <c r="M17" s="3">
        <f t="shared" si="3"/>
        <v>179930000</v>
      </c>
      <c r="N17" s="3">
        <f t="shared" si="3"/>
        <v>601</v>
      </c>
      <c r="O17" s="3">
        <f t="shared" si="3"/>
        <v>57095000</v>
      </c>
      <c r="P17" s="3">
        <f>SUM(P8:P16)</f>
        <v>14</v>
      </c>
      <c r="Q17" s="3">
        <f>SUM(Q8:Q16)</f>
        <v>2660000</v>
      </c>
      <c r="R17" s="3">
        <f>SUM(R8:R16)</f>
        <v>2</v>
      </c>
      <c r="S17" s="3">
        <f>SUM(S8:S16)</f>
        <v>190000</v>
      </c>
      <c r="T17" s="3">
        <f t="shared" si="3"/>
        <v>266</v>
      </c>
      <c r="U17" s="3">
        <f t="shared" si="3"/>
        <v>50540000</v>
      </c>
      <c r="V17" s="3">
        <f t="shared" si="3"/>
        <v>60</v>
      </c>
      <c r="W17" s="3">
        <f t="shared" si="3"/>
        <v>5700000</v>
      </c>
      <c r="X17" s="3">
        <f t="shared" si="3"/>
        <v>11261</v>
      </c>
      <c r="Y17" s="23">
        <f t="shared" si="3"/>
        <v>1655755000</v>
      </c>
    </row>
    <row r="18" spans="1:25" x14ac:dyDescent="0.2">
      <c r="U18" s="1"/>
    </row>
    <row r="19" spans="1:25" ht="15" x14ac:dyDescent="0.25">
      <c r="C19" s="43"/>
      <c r="D19" s="12"/>
    </row>
    <row r="20" spans="1:25" ht="15" x14ac:dyDescent="0.25">
      <c r="C20" s="43"/>
      <c r="D20" s="12"/>
    </row>
    <row r="21" spans="1:25" ht="15" x14ac:dyDescent="0.25">
      <c r="C21" s="43"/>
      <c r="D21" s="12"/>
      <c r="F21" s="34" t="s">
        <v>29</v>
      </c>
      <c r="G21" s="35">
        <v>72486</v>
      </c>
    </row>
    <row r="22" spans="1:25" ht="15" x14ac:dyDescent="0.25">
      <c r="C22" s="43"/>
      <c r="D22" s="12"/>
      <c r="F22" s="34" t="s">
        <v>30</v>
      </c>
      <c r="G22" s="35">
        <v>50318</v>
      </c>
    </row>
    <row r="23" spans="1:25" ht="15" x14ac:dyDescent="0.25">
      <c r="C23" s="43"/>
      <c r="D23" s="12"/>
    </row>
    <row r="24" spans="1:25" ht="15" x14ac:dyDescent="0.25">
      <c r="C24" s="43"/>
      <c r="D24" s="12"/>
    </row>
    <row r="25" spans="1:25" ht="15" x14ac:dyDescent="0.25">
      <c r="C25" s="43"/>
      <c r="D25" s="12"/>
    </row>
    <row r="26" spans="1:25" ht="15" x14ac:dyDescent="0.25">
      <c r="C26" s="43"/>
      <c r="D26" s="12"/>
    </row>
    <row r="27" spans="1:25" ht="15" x14ac:dyDescent="0.25">
      <c r="C27" s="43"/>
      <c r="D27" s="12"/>
    </row>
  </sheetData>
  <autoFilter ref="A7:AE7"/>
  <mergeCells count="13">
    <mergeCell ref="A17:C17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zoomScale="80" zoomScaleNormal="80" workbookViewId="0">
      <selection activeCell="D7" sqref="D7:W7"/>
    </sheetView>
  </sheetViews>
  <sheetFormatPr baseColWidth="10" defaultRowHeight="12.75" x14ac:dyDescent="0.2"/>
  <cols>
    <col min="1" max="1" width="8" style="36" bestFit="1" customWidth="1"/>
    <col min="2" max="2" width="14.42578125" style="36" customWidth="1"/>
    <col min="3" max="3" width="22" style="36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2" width="12.140625" bestFit="1" customWidth="1"/>
    <col min="13" max="13" width="14.140625" bestFit="1" customWidth="1"/>
    <col min="14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3.5703125" bestFit="1" customWidth="1"/>
    <col min="24" max="24" width="16.7109375" customWidth="1"/>
    <col min="25" max="25" width="13.5703125" bestFit="1" customWidth="1"/>
  </cols>
  <sheetData>
    <row r="1" spans="1:25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5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4" spans="1:25" ht="18" x14ac:dyDescent="0.25">
      <c r="A4" s="118" t="s">
        <v>49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25" ht="13.5" thickBot="1" x14ac:dyDescent="0.25"/>
    <row r="6" spans="1:25" ht="15.75" customHeight="1" thickBot="1" x14ac:dyDescent="0.25">
      <c r="A6" s="121" t="s">
        <v>0</v>
      </c>
      <c r="B6" s="123" t="s">
        <v>58</v>
      </c>
      <c r="C6" s="109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25" s="44" customFormat="1" ht="105.75" customHeight="1" thickBot="1" x14ac:dyDescent="0.25">
      <c r="A7" s="122"/>
      <c r="B7" s="124"/>
      <c r="C7" s="110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25" s="44" customFormat="1" x14ac:dyDescent="0.2">
      <c r="A8" s="49">
        <v>3101</v>
      </c>
      <c r="B8" s="91">
        <v>3201</v>
      </c>
      <c r="C8" s="26" t="s">
        <v>85</v>
      </c>
      <c r="D8" s="63">
        <f>VLOOKUP($B8,Total!$B$4:$Y$348,Total!D$1,FALSE)</f>
        <v>50</v>
      </c>
      <c r="E8" s="63">
        <f>VLOOKUP($B8,Total!$B$4:$Y$348,Total!E$1,FALSE)</f>
        <v>9500000</v>
      </c>
      <c r="F8" s="63">
        <f>VLOOKUP($B8,Total!$B$4:$Y$348,Total!F$1,FALSE)</f>
        <v>52</v>
      </c>
      <c r="G8" s="63">
        <f>VLOOKUP($B8,Total!$B$4:$Y$348,Total!G$1,FALSE)</f>
        <v>4940000</v>
      </c>
      <c r="H8" s="63">
        <f>VLOOKUP($B8,Total!$B$4:$Y$348,Total!H$1,FALSE)</f>
        <v>0</v>
      </c>
      <c r="I8" s="63">
        <f>VLOOKUP($B8,Total!$B$4:$Y$348,Total!I$1,FALSE)</f>
        <v>0</v>
      </c>
      <c r="J8" s="63">
        <f>VLOOKUP($B8,Total!$B$4:$Y$348,Total!J$1,FALSE)</f>
        <v>0</v>
      </c>
      <c r="K8" s="63">
        <f>VLOOKUP($B8,Total!$B$4:$Y$348,Total!K$1,FALSE)</f>
        <v>0</v>
      </c>
      <c r="L8" s="63">
        <f>VLOOKUP($B8,Total!$B$4:$Y$348,Total!L$1,FALSE)</f>
        <v>34</v>
      </c>
      <c r="M8" s="63">
        <f>VLOOKUP($B8,Total!$B$4:$Y$348,Total!M$1,FALSE)</f>
        <v>6460000</v>
      </c>
      <c r="N8" s="63">
        <f>VLOOKUP($B8,Total!$B$4:$Y$348,Total!N$1,FALSE)</f>
        <v>31</v>
      </c>
      <c r="O8" s="63">
        <f>VLOOKUP($B8,Total!$B$4:$Y$348,Total!O$1,FALSE)</f>
        <v>2945000</v>
      </c>
      <c r="P8" s="63">
        <f>VLOOKUP($B8,Total!$B$4:$Y$348,Total!P$1,FALSE)</f>
        <v>0</v>
      </c>
      <c r="Q8" s="63">
        <f>VLOOKUP($B8,Total!$B$4:$Y$348,Total!Q$1,FALSE)</f>
        <v>0</v>
      </c>
      <c r="R8" s="63">
        <f>VLOOKUP($B8,Total!$B$4:$Y$348,Total!R$1,FALSE)</f>
        <v>0</v>
      </c>
      <c r="S8" s="63">
        <f>VLOOKUP($B8,Total!$B$4:$Y$348,Total!S$1,FALSE)</f>
        <v>0</v>
      </c>
      <c r="T8" s="63">
        <f>VLOOKUP($B8,Total!$B$4:$Y$348,Total!T$1,FALSE)</f>
        <v>0</v>
      </c>
      <c r="U8" s="63">
        <f>VLOOKUP($B8,Total!$B$4:$Y$348,Total!U$1,FALSE)</f>
        <v>0</v>
      </c>
      <c r="V8" s="63">
        <f>VLOOKUP($B8,Total!$B$4:$Y$348,Total!V$1,FALSE)</f>
        <v>0</v>
      </c>
      <c r="W8" s="63">
        <f>VLOOKUP($B8,Total!$B$4:$Y$348,Total!W$1,FALSE)</f>
        <v>0</v>
      </c>
      <c r="X8" s="63">
        <f>D8+F8+H8+J8+L8+N8+P8+R8+T8+V8</f>
        <v>167</v>
      </c>
      <c r="Y8" s="63">
        <f>E8+G8+I8+K8+M8+O8+Q8+S8+U8+W8</f>
        <v>23845000</v>
      </c>
    </row>
    <row r="9" spans="1:25" s="44" customFormat="1" x14ac:dyDescent="0.2">
      <c r="A9" s="50">
        <v>3102</v>
      </c>
      <c r="B9" s="91">
        <v>3202</v>
      </c>
      <c r="C9" s="26" t="s">
        <v>86</v>
      </c>
      <c r="D9" s="63">
        <f>VLOOKUP($B9,Total!$B$4:$Y$348,Total!D$1,FALSE)</f>
        <v>38</v>
      </c>
      <c r="E9" s="63">
        <f>VLOOKUP($B9,Total!$B$4:$Y$348,Total!E$1,FALSE)</f>
        <v>7220000</v>
      </c>
      <c r="F9" s="63">
        <f>VLOOKUP($B9,Total!$B$4:$Y$348,Total!F$1,FALSE)</f>
        <v>53</v>
      </c>
      <c r="G9" s="63">
        <f>VLOOKUP($B9,Total!$B$4:$Y$348,Total!G$1,FALSE)</f>
        <v>5035000</v>
      </c>
      <c r="H9" s="63">
        <f>VLOOKUP($B9,Total!$B$4:$Y$348,Total!H$1,FALSE)</f>
        <v>0</v>
      </c>
      <c r="I9" s="63">
        <f>VLOOKUP($B9,Total!$B$4:$Y$348,Total!I$1,FALSE)</f>
        <v>0</v>
      </c>
      <c r="J9" s="63">
        <f>VLOOKUP($B9,Total!$B$4:$Y$348,Total!J$1,FALSE)</f>
        <v>0</v>
      </c>
      <c r="K9" s="63">
        <f>VLOOKUP($B9,Total!$B$4:$Y$348,Total!K$1,FALSE)</f>
        <v>0</v>
      </c>
      <c r="L9" s="63">
        <f>VLOOKUP($B9,Total!$B$4:$Y$348,Total!L$1,FALSE)</f>
        <v>35</v>
      </c>
      <c r="M9" s="63">
        <f>VLOOKUP($B9,Total!$B$4:$Y$348,Total!M$1,FALSE)</f>
        <v>6650000</v>
      </c>
      <c r="N9" s="63">
        <f>VLOOKUP($B9,Total!$B$4:$Y$348,Total!N$1,FALSE)</f>
        <v>31</v>
      </c>
      <c r="O9" s="63">
        <f>VLOOKUP($B9,Total!$B$4:$Y$348,Total!O$1,FALSE)</f>
        <v>2945000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0</v>
      </c>
      <c r="U9" s="63">
        <f>VLOOKUP($B9,Total!$B$4:$Y$348,Total!U$1,FALSE)</f>
        <v>0</v>
      </c>
      <c r="V9" s="63">
        <f>VLOOKUP($B9,Total!$B$4:$Y$348,Total!V$1,FALSE)</f>
        <v>0</v>
      </c>
      <c r="W9" s="63">
        <f>VLOOKUP($B9,Total!$B$4:$Y$348,Total!W$1,FALSE)</f>
        <v>0</v>
      </c>
      <c r="X9" s="63">
        <f t="shared" ref="X9:X16" si="0">D9+F9+H9+J9+L9+N9+P9+R9+T9+V9</f>
        <v>157</v>
      </c>
      <c r="Y9" s="63">
        <f t="shared" ref="Y9:Y16" si="1">E9+G9+I9+K9+M9+O9+Q9+S9+U9+W9</f>
        <v>21850000</v>
      </c>
    </row>
    <row r="10" spans="1:25" s="44" customFormat="1" x14ac:dyDescent="0.2">
      <c r="A10" s="50">
        <v>3201</v>
      </c>
      <c r="B10" s="91">
        <v>3101</v>
      </c>
      <c r="C10" s="26" t="s">
        <v>87</v>
      </c>
      <c r="D10" s="63">
        <f>VLOOKUP($B10,Total!$B$4:$Y$348,Total!D$1,FALSE)</f>
        <v>125</v>
      </c>
      <c r="E10" s="63">
        <f>VLOOKUP($B10,Total!$B$4:$Y$348,Total!E$1,FALSE)</f>
        <v>23750000</v>
      </c>
      <c r="F10" s="63">
        <f>VLOOKUP($B10,Total!$B$4:$Y$348,Total!F$1,FALSE)</f>
        <v>132</v>
      </c>
      <c r="G10" s="63">
        <f>VLOOKUP($B10,Total!$B$4:$Y$348,Total!G$1,FALSE)</f>
        <v>12540000</v>
      </c>
      <c r="H10" s="63">
        <f>VLOOKUP($B10,Total!$B$4:$Y$348,Total!H$1,FALSE)</f>
        <v>0</v>
      </c>
      <c r="I10" s="63">
        <f>VLOOKUP($B10,Total!$B$4:$Y$348,Total!I$1,FALSE)</f>
        <v>0</v>
      </c>
      <c r="J10" s="63">
        <f>VLOOKUP($B10,Total!$B$4:$Y$348,Total!J$1,FALSE)</f>
        <v>0</v>
      </c>
      <c r="K10" s="63">
        <f>VLOOKUP($B10,Total!$B$4:$Y$348,Total!K$1,FALSE)</f>
        <v>0</v>
      </c>
      <c r="L10" s="63">
        <f>VLOOKUP($B10,Total!$B$4:$Y$348,Total!L$1,FALSE)</f>
        <v>285</v>
      </c>
      <c r="M10" s="63">
        <f>VLOOKUP($B10,Total!$B$4:$Y$348,Total!M$1,FALSE)</f>
        <v>54150000</v>
      </c>
      <c r="N10" s="63">
        <f>VLOOKUP($B10,Total!$B$4:$Y$348,Total!N$1,FALSE)</f>
        <v>308</v>
      </c>
      <c r="O10" s="63">
        <f>VLOOKUP($B10,Total!$B$4:$Y$348,Total!O$1,FALSE)</f>
        <v>29260000</v>
      </c>
      <c r="P10" s="63">
        <f>VLOOKUP($B10,Total!$B$4:$Y$348,Total!P$1,FALSE)</f>
        <v>16</v>
      </c>
      <c r="Q10" s="63">
        <f>VLOOKUP($B10,Total!$B$4:$Y$348,Total!Q$1,FALSE)</f>
        <v>3040000</v>
      </c>
      <c r="R10" s="63">
        <f>VLOOKUP($B10,Total!$B$4:$Y$348,Total!R$1,FALSE)</f>
        <v>1</v>
      </c>
      <c r="S10" s="63">
        <f>VLOOKUP($B10,Total!$B$4:$Y$348,Total!S$1,FALSE)</f>
        <v>95000</v>
      </c>
      <c r="T10" s="63">
        <f>VLOOKUP($B10,Total!$B$4:$Y$348,Total!T$1,FALSE)</f>
        <v>0</v>
      </c>
      <c r="U10" s="63">
        <f>VLOOKUP($B10,Total!$B$4:$Y$348,Total!U$1,FALSE)</f>
        <v>0</v>
      </c>
      <c r="V10" s="63">
        <f>VLOOKUP($B10,Total!$B$4:$Y$348,Total!V$1,FALSE)</f>
        <v>0</v>
      </c>
      <c r="W10" s="63">
        <f>VLOOKUP($B10,Total!$B$4:$Y$348,Total!W$1,FALSE)</f>
        <v>0</v>
      </c>
      <c r="X10" s="63">
        <f t="shared" si="0"/>
        <v>867</v>
      </c>
      <c r="Y10" s="63">
        <f t="shared" si="1"/>
        <v>122835000</v>
      </c>
    </row>
    <row r="11" spans="1:25" s="44" customFormat="1" x14ac:dyDescent="0.2">
      <c r="A11" s="50">
        <v>3202</v>
      </c>
      <c r="B11" s="91">
        <v>3102</v>
      </c>
      <c r="C11" s="26" t="s">
        <v>88</v>
      </c>
      <c r="D11" s="63">
        <f>VLOOKUP($B11,Total!$B$4:$Y$348,Total!D$1,FALSE)</f>
        <v>0</v>
      </c>
      <c r="E11" s="63">
        <f>VLOOKUP($B11,Total!$B$4:$Y$348,Total!E$1,FALSE)</f>
        <v>0</v>
      </c>
      <c r="F11" s="63">
        <f>VLOOKUP($B11,Total!$B$4:$Y$348,Total!F$1,FALSE)</f>
        <v>0</v>
      </c>
      <c r="G11" s="63">
        <f>VLOOKUP($B11,Total!$B$4:$Y$348,Total!G$1,FALSE)</f>
        <v>0</v>
      </c>
      <c r="H11" s="63">
        <f>VLOOKUP($B11,Total!$B$4:$Y$348,Total!H$1,FALSE)</f>
        <v>0</v>
      </c>
      <c r="I11" s="63">
        <f>VLOOKUP($B11,Total!$B$4:$Y$348,Total!I$1,FALSE)</f>
        <v>0</v>
      </c>
      <c r="J11" s="63">
        <f>VLOOKUP($B11,Total!$B$4:$Y$348,Total!J$1,FALSE)</f>
        <v>0</v>
      </c>
      <c r="K11" s="63">
        <f>VLOOKUP($B11,Total!$B$4:$Y$348,Total!K$1,FALSE)</f>
        <v>0</v>
      </c>
      <c r="L11" s="63">
        <f>VLOOKUP($B11,Total!$B$4:$Y$348,Total!L$1,FALSE)</f>
        <v>80</v>
      </c>
      <c r="M11" s="63">
        <f>VLOOKUP($B11,Total!$B$4:$Y$348,Total!M$1,FALSE)</f>
        <v>15200000</v>
      </c>
      <c r="N11" s="63">
        <f>VLOOKUP($B11,Total!$B$4:$Y$348,Total!N$1,FALSE)</f>
        <v>78</v>
      </c>
      <c r="O11" s="63">
        <f>VLOOKUP($B11,Total!$B$4:$Y$348,Total!O$1,FALSE)</f>
        <v>7410000</v>
      </c>
      <c r="P11" s="63">
        <f>VLOOKUP($B11,Total!$B$4:$Y$348,Total!P$1,FALSE)</f>
        <v>0</v>
      </c>
      <c r="Q11" s="63">
        <f>VLOOKUP($B11,Total!$B$4:$Y$348,Total!Q$1,FALSE)</f>
        <v>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0</v>
      </c>
      <c r="U11" s="63">
        <f>VLOOKUP($B11,Total!$B$4:$Y$348,Total!U$1,FALSE)</f>
        <v>0</v>
      </c>
      <c r="V11" s="63">
        <f>VLOOKUP($B11,Total!$B$4:$Y$348,Total!V$1,FALSE)</f>
        <v>0</v>
      </c>
      <c r="W11" s="63">
        <f>VLOOKUP($B11,Total!$B$4:$Y$348,Total!W$1,FALSE)</f>
        <v>0</v>
      </c>
      <c r="X11" s="63">
        <f t="shared" si="0"/>
        <v>158</v>
      </c>
      <c r="Y11" s="63">
        <f t="shared" si="1"/>
        <v>22610000</v>
      </c>
    </row>
    <row r="12" spans="1:25" s="44" customFormat="1" x14ac:dyDescent="0.2">
      <c r="A12" s="50">
        <v>3203</v>
      </c>
      <c r="B12" s="91">
        <v>3103</v>
      </c>
      <c r="C12" s="26" t="s">
        <v>89</v>
      </c>
      <c r="D12" s="63">
        <f>VLOOKUP($B12,Total!$B$4:$Y$348,Total!D$1,FALSE)</f>
        <v>0</v>
      </c>
      <c r="E12" s="63">
        <f>VLOOKUP($B12,Total!$B$4:$Y$348,Total!E$1,FALSE)</f>
        <v>0</v>
      </c>
      <c r="F12" s="63">
        <f>VLOOKUP($B12,Total!$B$4:$Y$348,Total!F$1,FALSE)</f>
        <v>0</v>
      </c>
      <c r="G12" s="63">
        <f>VLOOKUP($B12,Total!$B$4:$Y$348,Total!G$1,FALSE)</f>
        <v>0</v>
      </c>
      <c r="H12" s="63">
        <f>VLOOKUP($B12,Total!$B$4:$Y$348,Total!H$1,FALSE)</f>
        <v>0</v>
      </c>
      <c r="I12" s="63">
        <f>VLOOKUP($B12,Total!$B$4:$Y$348,Total!I$1,FALSE)</f>
        <v>0</v>
      </c>
      <c r="J12" s="63">
        <f>VLOOKUP($B12,Total!$B$4:$Y$348,Total!J$1,FALSE)</f>
        <v>0</v>
      </c>
      <c r="K12" s="63">
        <f>VLOOKUP($B12,Total!$B$4:$Y$348,Total!K$1,FALSE)</f>
        <v>0</v>
      </c>
      <c r="L12" s="63">
        <f>VLOOKUP($B12,Total!$B$4:$Y$348,Total!L$1,FALSE)</f>
        <v>84</v>
      </c>
      <c r="M12" s="63">
        <f>VLOOKUP($B12,Total!$B$4:$Y$348,Total!M$1,FALSE)</f>
        <v>15960000</v>
      </c>
      <c r="N12" s="63">
        <f>VLOOKUP($B12,Total!$B$4:$Y$348,Total!N$1,FALSE)</f>
        <v>62</v>
      </c>
      <c r="O12" s="63">
        <f>VLOOKUP($B12,Total!$B$4:$Y$348,Total!O$1,FALSE)</f>
        <v>5890000</v>
      </c>
      <c r="P12" s="63">
        <f>VLOOKUP($B12,Total!$B$4:$Y$348,Total!P$1,FALSE)</f>
        <v>0</v>
      </c>
      <c r="Q12" s="63">
        <f>VLOOKUP($B12,Total!$B$4:$Y$348,Total!Q$1,FALSE)</f>
        <v>0</v>
      </c>
      <c r="R12" s="63">
        <f>VLOOKUP($B12,Total!$B$4:$Y$348,Total!R$1,FALSE)</f>
        <v>0</v>
      </c>
      <c r="S12" s="63">
        <f>VLOOKUP($B12,Total!$B$4:$Y$348,Total!S$1,FALSE)</f>
        <v>0</v>
      </c>
      <c r="T12" s="63">
        <f>VLOOKUP($B12,Total!$B$4:$Y$348,Total!T$1,FALSE)</f>
        <v>0</v>
      </c>
      <c r="U12" s="63">
        <f>VLOOKUP($B12,Total!$B$4:$Y$348,Total!U$1,FALSE)</f>
        <v>0</v>
      </c>
      <c r="V12" s="63">
        <f>VLOOKUP($B12,Total!$B$4:$Y$348,Total!V$1,FALSE)</f>
        <v>0</v>
      </c>
      <c r="W12" s="63">
        <f>VLOOKUP($B12,Total!$B$4:$Y$348,Total!W$1,FALSE)</f>
        <v>0</v>
      </c>
      <c r="X12" s="63">
        <f t="shared" si="0"/>
        <v>146</v>
      </c>
      <c r="Y12" s="63">
        <f t="shared" si="1"/>
        <v>21850000</v>
      </c>
    </row>
    <row r="13" spans="1:25" s="44" customFormat="1" x14ac:dyDescent="0.2">
      <c r="A13" s="50">
        <v>3301</v>
      </c>
      <c r="B13" s="91">
        <v>3301</v>
      </c>
      <c r="C13" s="26" t="s">
        <v>90</v>
      </c>
      <c r="D13" s="63">
        <f>VLOOKUP($B13,Total!$B$4:$Y$348,Total!D$1,FALSE)</f>
        <v>47</v>
      </c>
      <c r="E13" s="63">
        <f>VLOOKUP($B13,Total!$B$4:$Y$348,Total!E$1,FALSE)</f>
        <v>8930000</v>
      </c>
      <c r="F13" s="63">
        <f>VLOOKUP($B13,Total!$B$4:$Y$348,Total!F$1,FALSE)</f>
        <v>98</v>
      </c>
      <c r="G13" s="63">
        <f>VLOOKUP($B13,Total!$B$4:$Y$348,Total!G$1,FALSE)</f>
        <v>9310000</v>
      </c>
      <c r="H13" s="63">
        <f>VLOOKUP($B13,Total!$B$4:$Y$348,Total!H$1,FALSE)</f>
        <v>0</v>
      </c>
      <c r="I13" s="63">
        <f>VLOOKUP($B13,Total!$B$4:$Y$348,Total!I$1,FALSE)</f>
        <v>0</v>
      </c>
      <c r="J13" s="63">
        <f>VLOOKUP($B13,Total!$B$4:$Y$348,Total!J$1,FALSE)</f>
        <v>0</v>
      </c>
      <c r="K13" s="63">
        <f>VLOOKUP($B13,Total!$B$4:$Y$348,Total!K$1,FALSE)</f>
        <v>0</v>
      </c>
      <c r="L13" s="63">
        <f>VLOOKUP($B13,Total!$B$4:$Y$348,Total!L$1,FALSE)</f>
        <v>175</v>
      </c>
      <c r="M13" s="63">
        <f>VLOOKUP($B13,Total!$B$4:$Y$348,Total!M$1,FALSE)</f>
        <v>33250000</v>
      </c>
      <c r="N13" s="63">
        <f>VLOOKUP($B13,Total!$B$4:$Y$348,Total!N$1,FALSE)</f>
        <v>144</v>
      </c>
      <c r="O13" s="63">
        <f>VLOOKUP($B13,Total!$B$4:$Y$348,Total!O$1,FALSE)</f>
        <v>13680000</v>
      </c>
      <c r="P13" s="63">
        <f>VLOOKUP($B13,Total!$B$4:$Y$348,Total!P$1,FALSE)</f>
        <v>4</v>
      </c>
      <c r="Q13" s="63">
        <f>VLOOKUP($B13,Total!$B$4:$Y$348,Total!Q$1,FALSE)</f>
        <v>760000</v>
      </c>
      <c r="R13" s="63">
        <f>VLOOKUP($B13,Total!$B$4:$Y$348,Total!R$1,FALSE)</f>
        <v>2</v>
      </c>
      <c r="S13" s="63">
        <f>VLOOKUP($B13,Total!$B$4:$Y$348,Total!S$1,FALSE)</f>
        <v>190000</v>
      </c>
      <c r="T13" s="63">
        <f>VLOOKUP($B13,Total!$B$4:$Y$348,Total!T$1,FALSE)</f>
        <v>0</v>
      </c>
      <c r="U13" s="63">
        <f>VLOOKUP($B13,Total!$B$4:$Y$348,Total!U$1,FALSE)</f>
        <v>0</v>
      </c>
      <c r="V13" s="63">
        <f>VLOOKUP($B13,Total!$B$4:$Y$348,Total!V$1,FALSE)</f>
        <v>0</v>
      </c>
      <c r="W13" s="63">
        <f>VLOOKUP($B13,Total!$B$4:$Y$348,Total!W$1,FALSE)</f>
        <v>0</v>
      </c>
      <c r="X13" s="63">
        <f t="shared" si="0"/>
        <v>470</v>
      </c>
      <c r="Y13" s="63">
        <f t="shared" si="1"/>
        <v>66120000</v>
      </c>
    </row>
    <row r="14" spans="1:25" s="44" customFormat="1" x14ac:dyDescent="0.2">
      <c r="A14" s="50">
        <v>3302</v>
      </c>
      <c r="B14" s="91">
        <v>3303</v>
      </c>
      <c r="C14" s="26" t="s">
        <v>91</v>
      </c>
      <c r="D14" s="63">
        <f>VLOOKUP($B14,Total!$B$4:$Y$348,Total!D$1,FALSE)</f>
        <v>18</v>
      </c>
      <c r="E14" s="63">
        <f>VLOOKUP($B14,Total!$B$4:$Y$348,Total!E$1,FALSE)</f>
        <v>3420000</v>
      </c>
      <c r="F14" s="63">
        <f>VLOOKUP($B14,Total!$B$4:$Y$348,Total!F$1,FALSE)</f>
        <v>18</v>
      </c>
      <c r="G14" s="63">
        <f>VLOOKUP($B14,Total!$B$4:$Y$348,Total!G$1,FALSE)</f>
        <v>1710000</v>
      </c>
      <c r="H14" s="63">
        <f>VLOOKUP($B14,Total!$B$4:$Y$348,Total!H$1,FALSE)</f>
        <v>0</v>
      </c>
      <c r="I14" s="63">
        <f>VLOOKUP($B14,Total!$B$4:$Y$348,Total!I$1,FALSE)</f>
        <v>0</v>
      </c>
      <c r="J14" s="63">
        <f>VLOOKUP($B14,Total!$B$4:$Y$348,Total!J$1,FALSE)</f>
        <v>0</v>
      </c>
      <c r="K14" s="63">
        <f>VLOOKUP($B14,Total!$B$4:$Y$348,Total!K$1,FALSE)</f>
        <v>0</v>
      </c>
      <c r="L14" s="63">
        <f>VLOOKUP($B14,Total!$B$4:$Y$348,Total!L$1,FALSE)</f>
        <v>36</v>
      </c>
      <c r="M14" s="63">
        <f>VLOOKUP($B14,Total!$B$4:$Y$348,Total!M$1,FALSE)</f>
        <v>6840000</v>
      </c>
      <c r="N14" s="63">
        <f>VLOOKUP($B14,Total!$B$4:$Y$348,Total!N$1,FALSE)</f>
        <v>23</v>
      </c>
      <c r="O14" s="63">
        <f>VLOOKUP($B14,Total!$B$4:$Y$348,Total!O$1,FALSE)</f>
        <v>2185000</v>
      </c>
      <c r="P14" s="63">
        <f>VLOOKUP($B14,Total!$B$4:$Y$348,Total!P$1,FALSE)</f>
        <v>2</v>
      </c>
      <c r="Q14" s="63">
        <f>VLOOKUP($B14,Total!$B$4:$Y$348,Total!Q$1,FALSE)</f>
        <v>380000</v>
      </c>
      <c r="R14" s="63">
        <f>VLOOKUP($B14,Total!$B$4:$Y$348,Total!R$1,FALSE)</f>
        <v>0</v>
      </c>
      <c r="S14" s="63">
        <f>VLOOKUP($B14,Total!$B$4:$Y$348,Total!S$1,FALSE)</f>
        <v>0</v>
      </c>
      <c r="T14" s="63">
        <f>VLOOKUP($B14,Total!$B$4:$Y$348,Total!T$1,FALSE)</f>
        <v>0</v>
      </c>
      <c r="U14" s="63">
        <f>VLOOKUP($B14,Total!$B$4:$Y$348,Total!U$1,FALSE)</f>
        <v>0</v>
      </c>
      <c r="V14" s="63">
        <f>VLOOKUP($B14,Total!$B$4:$Y$348,Total!V$1,FALSE)</f>
        <v>0</v>
      </c>
      <c r="W14" s="63">
        <f>VLOOKUP($B14,Total!$B$4:$Y$348,Total!W$1,FALSE)</f>
        <v>0</v>
      </c>
      <c r="X14" s="63">
        <f t="shared" si="0"/>
        <v>97</v>
      </c>
      <c r="Y14" s="63">
        <f t="shared" si="1"/>
        <v>14535000</v>
      </c>
    </row>
    <row r="15" spans="1:25" s="44" customFormat="1" x14ac:dyDescent="0.2">
      <c r="A15" s="50">
        <v>3303</v>
      </c>
      <c r="B15" s="91">
        <v>3304</v>
      </c>
      <c r="C15" s="26" t="s">
        <v>92</v>
      </c>
      <c r="D15" s="63">
        <f>VLOOKUP($B15,Total!$B$4:$Y$348,Total!D$1,FALSE)</f>
        <v>0</v>
      </c>
      <c r="E15" s="63">
        <f>VLOOKUP($B15,Total!$B$4:$Y$348,Total!E$1,FALSE)</f>
        <v>0</v>
      </c>
      <c r="F15" s="63">
        <f>VLOOKUP($B15,Total!$B$4:$Y$348,Total!F$1,FALSE)</f>
        <v>0</v>
      </c>
      <c r="G15" s="63">
        <f>VLOOKUP($B15,Total!$B$4:$Y$348,Total!G$1,FALSE)</f>
        <v>0</v>
      </c>
      <c r="H15" s="63">
        <f>VLOOKUP($B15,Total!$B$4:$Y$348,Total!H$1,FALSE)</f>
        <v>0</v>
      </c>
      <c r="I15" s="63">
        <f>VLOOKUP($B15,Total!$B$4:$Y$348,Total!I$1,FALSE)</f>
        <v>0</v>
      </c>
      <c r="J15" s="63">
        <f>VLOOKUP($B15,Total!$B$4:$Y$348,Total!J$1,FALSE)</f>
        <v>0</v>
      </c>
      <c r="K15" s="63">
        <f>VLOOKUP($B15,Total!$B$4:$Y$348,Total!K$1,FALSE)</f>
        <v>0</v>
      </c>
      <c r="L15" s="63">
        <f>VLOOKUP($B15,Total!$B$4:$Y$348,Total!L$1,FALSE)</f>
        <v>20</v>
      </c>
      <c r="M15" s="63">
        <f>VLOOKUP($B15,Total!$B$4:$Y$348,Total!M$1,FALSE)</f>
        <v>3800000</v>
      </c>
      <c r="N15" s="63">
        <f>VLOOKUP($B15,Total!$B$4:$Y$348,Total!N$1,FALSE)</f>
        <v>17</v>
      </c>
      <c r="O15" s="63">
        <f>VLOOKUP($B15,Total!$B$4:$Y$348,Total!O$1,FALSE)</f>
        <v>1615000</v>
      </c>
      <c r="P15" s="63">
        <f>VLOOKUP($B15,Total!$B$4:$Y$348,Total!P$1,FALSE)</f>
        <v>0</v>
      </c>
      <c r="Q15" s="63">
        <f>VLOOKUP($B15,Total!$B$4:$Y$348,Total!Q$1,FALSE)</f>
        <v>0</v>
      </c>
      <c r="R15" s="63">
        <f>VLOOKUP($B15,Total!$B$4:$Y$348,Total!R$1,FALSE)</f>
        <v>0</v>
      </c>
      <c r="S15" s="63">
        <f>VLOOKUP($B15,Total!$B$4:$Y$348,Total!S$1,FALSE)</f>
        <v>0</v>
      </c>
      <c r="T15" s="63">
        <f>VLOOKUP($B15,Total!$B$4:$Y$348,Total!T$1,FALSE)</f>
        <v>0</v>
      </c>
      <c r="U15" s="63">
        <f>VLOOKUP($B15,Total!$B$4:$Y$348,Total!U$1,FALSE)</f>
        <v>0</v>
      </c>
      <c r="V15" s="63">
        <f>VLOOKUP($B15,Total!$B$4:$Y$348,Total!V$1,FALSE)</f>
        <v>0</v>
      </c>
      <c r="W15" s="63">
        <f>VLOOKUP($B15,Total!$B$4:$Y$348,Total!W$1,FALSE)</f>
        <v>0</v>
      </c>
      <c r="X15" s="63">
        <f t="shared" si="0"/>
        <v>37</v>
      </c>
      <c r="Y15" s="63">
        <f t="shared" si="1"/>
        <v>5415000</v>
      </c>
    </row>
    <row r="16" spans="1:25" s="44" customFormat="1" ht="13.5" thickBot="1" x14ac:dyDescent="0.25">
      <c r="A16" s="51">
        <v>3304</v>
      </c>
      <c r="B16" s="91">
        <v>3302</v>
      </c>
      <c r="C16" s="26" t="s">
        <v>93</v>
      </c>
      <c r="D16" s="63">
        <f>VLOOKUP($B16,Total!$B$4:$Y$348,Total!D$1,FALSE)</f>
        <v>22</v>
      </c>
      <c r="E16" s="63">
        <f>VLOOKUP($B16,Total!$B$4:$Y$348,Total!E$1,FALSE)</f>
        <v>4180000</v>
      </c>
      <c r="F16" s="63">
        <f>VLOOKUP($B16,Total!$B$4:$Y$348,Total!F$1,FALSE)</f>
        <v>25</v>
      </c>
      <c r="G16" s="63">
        <f>VLOOKUP($B16,Total!$B$4:$Y$348,Total!G$1,FALSE)</f>
        <v>2375000</v>
      </c>
      <c r="H16" s="63">
        <f>VLOOKUP($B16,Total!$B$4:$Y$348,Total!H$1,FALSE)</f>
        <v>0</v>
      </c>
      <c r="I16" s="63">
        <f>VLOOKUP($B16,Total!$B$4:$Y$348,Total!I$1,FALSE)</f>
        <v>0</v>
      </c>
      <c r="J16" s="63">
        <f>VLOOKUP($B16,Total!$B$4:$Y$348,Total!J$1,FALSE)</f>
        <v>0</v>
      </c>
      <c r="K16" s="63">
        <f>VLOOKUP($B16,Total!$B$4:$Y$348,Total!K$1,FALSE)</f>
        <v>0</v>
      </c>
      <c r="L16" s="63">
        <f>VLOOKUP($B16,Total!$B$4:$Y$348,Total!L$1,FALSE)</f>
        <v>35</v>
      </c>
      <c r="M16" s="63">
        <f>VLOOKUP($B16,Total!$B$4:$Y$348,Total!M$1,FALSE)</f>
        <v>6650000</v>
      </c>
      <c r="N16" s="63">
        <f>VLOOKUP($B16,Total!$B$4:$Y$348,Total!N$1,FALSE)</f>
        <v>28</v>
      </c>
      <c r="O16" s="63">
        <f>VLOOKUP($B16,Total!$B$4:$Y$348,Total!O$1,FALSE)</f>
        <v>2660000</v>
      </c>
      <c r="P16" s="63">
        <f>VLOOKUP($B16,Total!$B$4:$Y$348,Total!P$1,FALSE)</f>
        <v>0</v>
      </c>
      <c r="Q16" s="63">
        <f>VLOOKUP($B16,Total!$B$4:$Y$348,Total!Q$1,FALSE)</f>
        <v>0</v>
      </c>
      <c r="R16" s="63">
        <f>VLOOKUP($B16,Total!$B$4:$Y$348,Total!R$1,FALSE)</f>
        <v>0</v>
      </c>
      <c r="S16" s="63">
        <f>VLOOKUP($B16,Total!$B$4:$Y$348,Total!S$1,FALSE)</f>
        <v>0</v>
      </c>
      <c r="T16" s="63">
        <f>VLOOKUP($B16,Total!$B$4:$Y$348,Total!T$1,FALSE)</f>
        <v>0</v>
      </c>
      <c r="U16" s="63">
        <f>VLOOKUP($B16,Total!$B$4:$Y$348,Total!U$1,FALSE)</f>
        <v>0</v>
      </c>
      <c r="V16" s="63">
        <f>VLOOKUP($B16,Total!$B$4:$Y$348,Total!V$1,FALSE)</f>
        <v>0</v>
      </c>
      <c r="W16" s="63">
        <f>VLOOKUP($B16,Total!$B$4:$Y$348,Total!W$1,FALSE)</f>
        <v>0</v>
      </c>
      <c r="X16" s="63">
        <f t="shared" si="0"/>
        <v>110</v>
      </c>
      <c r="Y16" s="63">
        <f t="shared" si="1"/>
        <v>15865000</v>
      </c>
    </row>
    <row r="17" spans="1:30" s="44" customFormat="1" ht="13.5" thickBot="1" x14ac:dyDescent="0.25">
      <c r="A17" s="112" t="s">
        <v>7</v>
      </c>
      <c r="B17" s="113"/>
      <c r="C17" s="114"/>
      <c r="D17" s="5">
        <f t="shared" ref="D17:G17" si="2">SUM(D8:D16)</f>
        <v>300</v>
      </c>
      <c r="E17" s="5">
        <f t="shared" si="2"/>
        <v>57000000</v>
      </c>
      <c r="F17" s="5">
        <f t="shared" si="2"/>
        <v>378</v>
      </c>
      <c r="G17" s="5">
        <f t="shared" si="2"/>
        <v>35910000</v>
      </c>
      <c r="H17" s="5">
        <f>SUM(H8:H16)</f>
        <v>0</v>
      </c>
      <c r="I17" s="5">
        <f t="shared" ref="I17:Y17" si="3">SUM(I8:I16)</f>
        <v>0</v>
      </c>
      <c r="J17" s="5">
        <f t="shared" si="3"/>
        <v>0</v>
      </c>
      <c r="K17" s="24">
        <f t="shared" si="3"/>
        <v>0</v>
      </c>
      <c r="L17" s="5">
        <f t="shared" si="3"/>
        <v>784</v>
      </c>
      <c r="M17" s="5">
        <f t="shared" si="3"/>
        <v>148960000</v>
      </c>
      <c r="N17" s="5">
        <f t="shared" si="3"/>
        <v>722</v>
      </c>
      <c r="O17" s="24">
        <f t="shared" si="3"/>
        <v>68590000</v>
      </c>
      <c r="P17" s="5">
        <f>SUM(P8:P16)</f>
        <v>22</v>
      </c>
      <c r="Q17" s="5">
        <f>SUM(Q8:Q16)</f>
        <v>4180000</v>
      </c>
      <c r="R17" s="5">
        <f>SUM(R8:R16)</f>
        <v>3</v>
      </c>
      <c r="S17" s="5">
        <f>SUM(S8:S16)</f>
        <v>285000</v>
      </c>
      <c r="T17" s="5">
        <f t="shared" si="3"/>
        <v>0</v>
      </c>
      <c r="U17" s="5">
        <f t="shared" si="3"/>
        <v>0</v>
      </c>
      <c r="V17" s="5">
        <f t="shared" si="3"/>
        <v>0</v>
      </c>
      <c r="W17" s="5">
        <f t="shared" si="3"/>
        <v>0</v>
      </c>
      <c r="X17" s="5">
        <f t="shared" si="3"/>
        <v>2209</v>
      </c>
      <c r="Y17" s="24">
        <f t="shared" si="3"/>
        <v>314925000</v>
      </c>
    </row>
    <row r="21" spans="1:30" x14ac:dyDescent="0.2">
      <c r="F21" s="34" t="s">
        <v>29</v>
      </c>
      <c r="G21" s="35">
        <v>72486</v>
      </c>
    </row>
    <row r="22" spans="1:30" x14ac:dyDescent="0.2">
      <c r="F22" s="34" t="s">
        <v>30</v>
      </c>
      <c r="G22" s="35">
        <v>50318</v>
      </c>
    </row>
    <row r="25" spans="1:30" x14ac:dyDescent="0.2">
      <c r="AD25" s="10"/>
    </row>
  </sheetData>
  <autoFilter ref="A7:AG7"/>
  <mergeCells count="13">
    <mergeCell ref="A17:C17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8"/>
  <sheetViews>
    <sheetView topLeftCell="A2" zoomScale="84" zoomScaleNormal="84" workbookViewId="0">
      <selection activeCell="E7" sqref="E7"/>
    </sheetView>
  </sheetViews>
  <sheetFormatPr baseColWidth="10" defaultRowHeight="12.75" x14ac:dyDescent="0.2"/>
  <cols>
    <col min="1" max="1" width="8.140625" style="36" customWidth="1"/>
    <col min="2" max="2" width="13" style="36" customWidth="1"/>
    <col min="3" max="3" width="15" style="36" customWidth="1"/>
    <col min="4" max="4" width="11.85546875" bestFit="1" customWidth="1"/>
    <col min="5" max="5" width="15" customWidth="1"/>
    <col min="6" max="6" width="12.7109375" customWidth="1"/>
    <col min="7" max="7" width="13" customWidth="1"/>
    <col min="8" max="8" width="14.28515625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0.140625" customWidth="1"/>
    <col min="21" max="22" width="11.85546875" bestFit="1" customWidth="1"/>
    <col min="23" max="23" width="14.85546875" customWidth="1"/>
    <col min="24" max="24" width="15.85546875" customWidth="1"/>
    <col min="25" max="25" width="14.140625" bestFit="1" customWidth="1"/>
  </cols>
  <sheetData>
    <row r="1" spans="1:36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6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4" spans="1:36" ht="18" x14ac:dyDescent="0.25">
      <c r="A4" s="118" t="s">
        <v>50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36" ht="13.5" thickBot="1" x14ac:dyDescent="0.25"/>
    <row r="6" spans="1:36" ht="13.5" customHeight="1" thickBot="1" x14ac:dyDescent="0.25">
      <c r="A6" s="107" t="s">
        <v>0</v>
      </c>
      <c r="B6" s="109" t="s">
        <v>58</v>
      </c>
      <c r="C6" s="109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36" s="44" customFormat="1" ht="109.5" customHeight="1" thickBot="1" x14ac:dyDescent="0.25">
      <c r="A7" s="108"/>
      <c r="B7" s="120"/>
      <c r="C7" s="110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36" s="44" customFormat="1" x14ac:dyDescent="0.2">
      <c r="A8" s="40">
        <v>4101</v>
      </c>
      <c r="B8" s="91">
        <v>4101</v>
      </c>
      <c r="C8" s="26" t="s">
        <v>94</v>
      </c>
      <c r="D8" s="63">
        <f>VLOOKUP($B8,Total!$B$4:$Y$348,Total!D$1,FALSE)</f>
        <v>305</v>
      </c>
      <c r="E8" s="63">
        <f>VLOOKUP($B8,Total!$B$4:$Y$348,Total!E$1,FALSE)</f>
        <v>57950000</v>
      </c>
      <c r="F8" s="63">
        <f>VLOOKUP($B8,Total!$B$4:$Y$348,Total!F$1,FALSE)</f>
        <v>224</v>
      </c>
      <c r="G8" s="63">
        <f>VLOOKUP($B8,Total!$B$4:$Y$348,Total!G$1,FALSE)</f>
        <v>21280000</v>
      </c>
      <c r="H8" s="63">
        <f>VLOOKUP($B8,Total!$B$4:$Y$348,Total!H$1,FALSE)</f>
        <v>1052</v>
      </c>
      <c r="I8" s="63">
        <f>VLOOKUP($B8,Total!$B$4:$Y$348,Total!I$1,FALSE)</f>
        <v>199880000</v>
      </c>
      <c r="J8" s="63">
        <f>VLOOKUP($B8,Total!$B$4:$Y$348,Total!J$1,FALSE)</f>
        <v>1345</v>
      </c>
      <c r="K8" s="63">
        <f>VLOOKUP($B8,Total!$B$4:$Y$348,Total!K$1,FALSE)</f>
        <v>127775000</v>
      </c>
      <c r="L8" s="63">
        <f>VLOOKUP($B8,Total!$B$4:$Y$348,Total!L$1,FALSE)</f>
        <v>375</v>
      </c>
      <c r="M8" s="63">
        <f>VLOOKUP($B8,Total!$B$4:$Y$348,Total!M$1,FALSE)</f>
        <v>71250000</v>
      </c>
      <c r="N8" s="63">
        <f>VLOOKUP($B8,Total!$B$4:$Y$348,Total!N$1,FALSE)</f>
        <v>556</v>
      </c>
      <c r="O8" s="63">
        <f>VLOOKUP($B8,Total!$B$4:$Y$348,Total!O$1,FALSE)</f>
        <v>52820000</v>
      </c>
      <c r="P8" s="63">
        <f>VLOOKUP($B8,Total!$B$4:$Y$348,Total!P$1,FALSE)</f>
        <v>17</v>
      </c>
      <c r="Q8" s="63">
        <f>VLOOKUP($B8,Total!$B$4:$Y$348,Total!Q$1,FALSE)</f>
        <v>3230000</v>
      </c>
      <c r="R8" s="63">
        <f>VLOOKUP($B8,Total!$B$4:$Y$348,Total!R$1,FALSE)</f>
        <v>8</v>
      </c>
      <c r="S8" s="63">
        <f>VLOOKUP($B8,Total!$B$4:$Y$348,Total!S$1,FALSE)</f>
        <v>760000</v>
      </c>
      <c r="T8" s="63">
        <f>VLOOKUP($B8,Total!$B$4:$Y$348,Total!T$1,FALSE)</f>
        <v>232</v>
      </c>
      <c r="U8" s="63">
        <f>VLOOKUP($B8,Total!$B$4:$Y$348,Total!U$1,FALSE)</f>
        <v>44080000</v>
      </c>
      <c r="V8" s="63">
        <f>VLOOKUP($B8,Total!$B$4:$Y$348,Total!V$1,FALSE)</f>
        <v>82</v>
      </c>
      <c r="W8" s="63">
        <f>VLOOKUP($B8,Total!$B$4:$Y$348,Total!W$1,FALSE)</f>
        <v>7790000</v>
      </c>
      <c r="X8" s="63">
        <f>D8+F8+H8+J8+L8+N8+P8+R8+T8+V8</f>
        <v>4196</v>
      </c>
      <c r="Y8" s="63">
        <f>E8+G8+I8+K8+M8+O8+Q8+S8+U8+W8</f>
        <v>586815000</v>
      </c>
      <c r="Z8" s="45"/>
      <c r="AF8" s="45"/>
      <c r="AH8" s="45"/>
      <c r="AI8" s="45">
        <f>Z8+AB8+AD8+AF8</f>
        <v>0</v>
      </c>
      <c r="AJ8" s="44">
        <f>AA8+AC8+AE8+AG8</f>
        <v>0</v>
      </c>
    </row>
    <row r="9" spans="1:36" s="44" customFormat="1" x14ac:dyDescent="0.2">
      <c r="A9" s="41">
        <v>4102</v>
      </c>
      <c r="B9" s="91">
        <v>4104</v>
      </c>
      <c r="C9" s="26" t="s">
        <v>95</v>
      </c>
      <c r="D9" s="63">
        <f>VLOOKUP($B9,Total!$B$4:$Y$348,Total!D$1,FALSE)</f>
        <v>27</v>
      </c>
      <c r="E9" s="63">
        <f>VLOOKUP($B9,Total!$B$4:$Y$348,Total!E$1,FALSE)</f>
        <v>5130000</v>
      </c>
      <c r="F9" s="63">
        <f>VLOOKUP($B9,Total!$B$4:$Y$348,Total!F$1,FALSE)</f>
        <v>17</v>
      </c>
      <c r="G9" s="63">
        <f>VLOOKUP($B9,Total!$B$4:$Y$348,Total!G$1,FALSE)</f>
        <v>1615000</v>
      </c>
      <c r="H9" s="63">
        <f>VLOOKUP($B9,Total!$B$4:$Y$348,Total!H$1,FALSE)</f>
        <v>60</v>
      </c>
      <c r="I9" s="63">
        <f>VLOOKUP($B9,Total!$B$4:$Y$348,Total!I$1,FALSE)</f>
        <v>11400000</v>
      </c>
      <c r="J9" s="63">
        <f>VLOOKUP($B9,Total!$B$4:$Y$348,Total!J$1,FALSE)</f>
        <v>101</v>
      </c>
      <c r="K9" s="63">
        <f>VLOOKUP($B9,Total!$B$4:$Y$348,Total!K$1,FALSE)</f>
        <v>9595000</v>
      </c>
      <c r="L9" s="63">
        <f>VLOOKUP($B9,Total!$B$4:$Y$348,Total!L$1,FALSE)</f>
        <v>42</v>
      </c>
      <c r="M9" s="63">
        <f>VLOOKUP($B9,Total!$B$4:$Y$348,Total!M$1,FALSE)</f>
        <v>7980000</v>
      </c>
      <c r="N9" s="63">
        <f>VLOOKUP($B9,Total!$B$4:$Y$348,Total!N$1,FALSE)</f>
        <v>24</v>
      </c>
      <c r="O9" s="63">
        <f>VLOOKUP($B9,Total!$B$4:$Y$348,Total!O$1,FALSE)</f>
        <v>2280000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19</v>
      </c>
      <c r="U9" s="63">
        <f>VLOOKUP($B9,Total!$B$4:$Y$348,Total!U$1,FALSE)</f>
        <v>3610000</v>
      </c>
      <c r="V9" s="63">
        <f>VLOOKUP($B9,Total!$B$4:$Y$348,Total!V$1,FALSE)</f>
        <v>7</v>
      </c>
      <c r="W9" s="63">
        <f>VLOOKUP($B9,Total!$B$4:$Y$348,Total!W$1,FALSE)</f>
        <v>665000</v>
      </c>
      <c r="X9" s="63">
        <f t="shared" ref="X9:Y16" si="0">D9+F9+H9+J9+L9+N9+P9+R9+T9+V9</f>
        <v>297</v>
      </c>
      <c r="Y9" s="63">
        <f t="shared" si="0"/>
        <v>42275000</v>
      </c>
      <c r="Z9" s="45"/>
      <c r="AF9" s="45"/>
      <c r="AH9" s="45"/>
      <c r="AI9" s="45">
        <f t="shared" ref="AI9:AI22" si="1">Z9+AB9+AD9+AF9</f>
        <v>0</v>
      </c>
      <c r="AJ9" s="44">
        <f t="shared" ref="AJ9:AJ22" si="2">AA9+AC9+AE9+AG9</f>
        <v>0</v>
      </c>
    </row>
    <row r="10" spans="1:36" s="44" customFormat="1" x14ac:dyDescent="0.2">
      <c r="A10" s="41">
        <v>4103</v>
      </c>
      <c r="B10" s="91">
        <v>4102</v>
      </c>
      <c r="C10" s="26" t="s">
        <v>96</v>
      </c>
      <c r="D10" s="63">
        <f>VLOOKUP($B10,Total!$B$4:$Y$348,Total!D$1,FALSE)</f>
        <v>224</v>
      </c>
      <c r="E10" s="63">
        <f>VLOOKUP($B10,Total!$B$4:$Y$348,Total!E$1,FALSE)</f>
        <v>42560000</v>
      </c>
      <c r="F10" s="63">
        <f>VLOOKUP($B10,Total!$B$4:$Y$348,Total!F$1,FALSE)</f>
        <v>223</v>
      </c>
      <c r="G10" s="63">
        <f>VLOOKUP($B10,Total!$B$4:$Y$348,Total!G$1,FALSE)</f>
        <v>21185000</v>
      </c>
      <c r="H10" s="63">
        <f>VLOOKUP($B10,Total!$B$4:$Y$348,Total!H$1,FALSE)</f>
        <v>0</v>
      </c>
      <c r="I10" s="63">
        <f>VLOOKUP($B10,Total!$B$4:$Y$348,Total!I$1,FALSE)</f>
        <v>0</v>
      </c>
      <c r="J10" s="63">
        <f>VLOOKUP($B10,Total!$B$4:$Y$348,Total!J$1,FALSE)</f>
        <v>0</v>
      </c>
      <c r="K10" s="63">
        <f>VLOOKUP($B10,Total!$B$4:$Y$348,Total!K$1,FALSE)</f>
        <v>0</v>
      </c>
      <c r="L10" s="63">
        <f>VLOOKUP($B10,Total!$B$4:$Y$348,Total!L$1,FALSE)</f>
        <v>725</v>
      </c>
      <c r="M10" s="63">
        <f>VLOOKUP($B10,Total!$B$4:$Y$348,Total!M$1,FALSE)</f>
        <v>137750000</v>
      </c>
      <c r="N10" s="63">
        <f>VLOOKUP($B10,Total!$B$4:$Y$348,Total!N$1,FALSE)</f>
        <v>512</v>
      </c>
      <c r="O10" s="63">
        <f>VLOOKUP($B10,Total!$B$4:$Y$348,Total!O$1,FALSE)</f>
        <v>48640000</v>
      </c>
      <c r="P10" s="63">
        <f>VLOOKUP($B10,Total!$B$4:$Y$348,Total!P$1,FALSE)</f>
        <v>17</v>
      </c>
      <c r="Q10" s="63">
        <f>VLOOKUP($B10,Total!$B$4:$Y$348,Total!Q$1,FALSE)</f>
        <v>3230000</v>
      </c>
      <c r="R10" s="63">
        <f>VLOOKUP($B10,Total!$B$4:$Y$348,Total!R$1,FALSE)</f>
        <v>11</v>
      </c>
      <c r="S10" s="63">
        <f>VLOOKUP($B10,Total!$B$4:$Y$348,Total!S$1,FALSE)</f>
        <v>1045000</v>
      </c>
      <c r="T10" s="63">
        <f>VLOOKUP($B10,Total!$B$4:$Y$348,Total!T$1,FALSE)</f>
        <v>0</v>
      </c>
      <c r="U10" s="63">
        <f>VLOOKUP($B10,Total!$B$4:$Y$348,Total!U$1,FALSE)</f>
        <v>0</v>
      </c>
      <c r="V10" s="63">
        <f>VLOOKUP($B10,Total!$B$4:$Y$348,Total!V$1,FALSE)</f>
        <v>0</v>
      </c>
      <c r="W10" s="63">
        <f>VLOOKUP($B10,Total!$B$4:$Y$348,Total!W$1,FALSE)</f>
        <v>0</v>
      </c>
      <c r="X10" s="63">
        <f t="shared" si="0"/>
        <v>1712</v>
      </c>
      <c r="Y10" s="63">
        <f t="shared" si="0"/>
        <v>254410000</v>
      </c>
      <c r="Z10" s="45"/>
      <c r="AF10" s="45"/>
      <c r="AH10" s="45"/>
      <c r="AI10" s="45">
        <f t="shared" si="1"/>
        <v>0</v>
      </c>
      <c r="AJ10" s="44">
        <f t="shared" si="2"/>
        <v>0</v>
      </c>
    </row>
    <row r="11" spans="1:36" s="44" customFormat="1" x14ac:dyDescent="0.2">
      <c r="A11" s="41">
        <v>4104</v>
      </c>
      <c r="B11" s="91">
        <v>4103</v>
      </c>
      <c r="C11" s="26" t="s">
        <v>97</v>
      </c>
      <c r="D11" s="63">
        <f>VLOOKUP($B11,Total!$B$4:$Y$348,Total!D$1,FALSE)</f>
        <v>0</v>
      </c>
      <c r="E11" s="63">
        <f>VLOOKUP($B11,Total!$B$4:$Y$348,Total!E$1,FALSE)</f>
        <v>0</v>
      </c>
      <c r="F11" s="63">
        <f>VLOOKUP($B11,Total!$B$4:$Y$348,Total!F$1,FALSE)</f>
        <v>0</v>
      </c>
      <c r="G11" s="63">
        <f>VLOOKUP($B11,Total!$B$4:$Y$348,Total!G$1,FALSE)</f>
        <v>0</v>
      </c>
      <c r="H11" s="63">
        <f>VLOOKUP($B11,Total!$B$4:$Y$348,Total!H$1,FALSE)</f>
        <v>0</v>
      </c>
      <c r="I11" s="63">
        <f>VLOOKUP($B11,Total!$B$4:$Y$348,Total!I$1,FALSE)</f>
        <v>0</v>
      </c>
      <c r="J11" s="63">
        <f>VLOOKUP($B11,Total!$B$4:$Y$348,Total!J$1,FALSE)</f>
        <v>0</v>
      </c>
      <c r="K11" s="63">
        <f>VLOOKUP($B11,Total!$B$4:$Y$348,Total!K$1,FALSE)</f>
        <v>0</v>
      </c>
      <c r="L11" s="63">
        <f>VLOOKUP($B11,Total!$B$4:$Y$348,Total!L$1,FALSE)</f>
        <v>0</v>
      </c>
      <c r="M11" s="63">
        <f>VLOOKUP($B11,Total!$B$4:$Y$348,Total!M$1,FALSE)</f>
        <v>0</v>
      </c>
      <c r="N11" s="63">
        <f>VLOOKUP($B11,Total!$B$4:$Y$348,Total!N$1,FALSE)</f>
        <v>0</v>
      </c>
      <c r="O11" s="63">
        <f>VLOOKUP($B11,Total!$B$4:$Y$348,Total!O$1,FALSE)</f>
        <v>0</v>
      </c>
      <c r="P11" s="63">
        <f>VLOOKUP($B11,Total!$B$4:$Y$348,Total!P$1,FALSE)</f>
        <v>0</v>
      </c>
      <c r="Q11" s="63">
        <f>VLOOKUP($B11,Total!$B$4:$Y$348,Total!Q$1,FALSE)</f>
        <v>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0</v>
      </c>
      <c r="U11" s="63">
        <f>VLOOKUP($B11,Total!$B$4:$Y$348,Total!U$1,FALSE)</f>
        <v>0</v>
      </c>
      <c r="V11" s="63">
        <f>VLOOKUP($B11,Total!$B$4:$Y$348,Total!V$1,FALSE)</f>
        <v>0</v>
      </c>
      <c r="W11" s="63">
        <f>VLOOKUP($B11,Total!$B$4:$Y$348,Total!W$1,FALSE)</f>
        <v>0</v>
      </c>
      <c r="X11" s="63">
        <f t="shared" si="0"/>
        <v>0</v>
      </c>
      <c r="Y11" s="63">
        <f t="shared" si="0"/>
        <v>0</v>
      </c>
      <c r="Z11" s="45"/>
      <c r="AF11" s="45"/>
      <c r="AH11" s="45"/>
      <c r="AI11" s="45">
        <f t="shared" si="1"/>
        <v>0</v>
      </c>
      <c r="AJ11" s="44">
        <f t="shared" si="2"/>
        <v>0</v>
      </c>
    </row>
    <row r="12" spans="1:36" s="44" customFormat="1" x14ac:dyDescent="0.2">
      <c r="A12" s="41">
        <v>4105</v>
      </c>
      <c r="B12" s="91">
        <v>4106</v>
      </c>
      <c r="C12" s="26" t="s">
        <v>98</v>
      </c>
      <c r="D12" s="63">
        <f>VLOOKUP($B12,Total!$B$4:$Y$348,Total!D$1,FALSE)</f>
        <v>76</v>
      </c>
      <c r="E12" s="63">
        <f>VLOOKUP($B12,Total!$B$4:$Y$348,Total!E$1,FALSE)</f>
        <v>14440000</v>
      </c>
      <c r="F12" s="63">
        <f>VLOOKUP($B12,Total!$B$4:$Y$348,Total!F$1,FALSE)</f>
        <v>31</v>
      </c>
      <c r="G12" s="63">
        <f>VLOOKUP($B12,Total!$B$4:$Y$348,Total!G$1,FALSE)</f>
        <v>2945000</v>
      </c>
      <c r="H12" s="63">
        <f>VLOOKUP($B12,Total!$B$4:$Y$348,Total!H$1,FALSE)</f>
        <v>236</v>
      </c>
      <c r="I12" s="63">
        <f>VLOOKUP($B12,Total!$B$4:$Y$348,Total!I$1,FALSE)</f>
        <v>44840000</v>
      </c>
      <c r="J12" s="63">
        <f>VLOOKUP($B12,Total!$B$4:$Y$348,Total!J$1,FALSE)</f>
        <v>303</v>
      </c>
      <c r="K12" s="63">
        <f>VLOOKUP($B12,Total!$B$4:$Y$348,Total!K$1,FALSE)</f>
        <v>28785000</v>
      </c>
      <c r="L12" s="63">
        <f>VLOOKUP($B12,Total!$B$4:$Y$348,Total!L$1,FALSE)</f>
        <v>64</v>
      </c>
      <c r="M12" s="63">
        <f>VLOOKUP($B12,Total!$B$4:$Y$348,Total!M$1,FALSE)</f>
        <v>12160000</v>
      </c>
      <c r="N12" s="63">
        <f>VLOOKUP($B12,Total!$B$4:$Y$348,Total!N$1,FALSE)</f>
        <v>28</v>
      </c>
      <c r="O12" s="63">
        <f>VLOOKUP($B12,Total!$B$4:$Y$348,Total!O$1,FALSE)</f>
        <v>2660000</v>
      </c>
      <c r="P12" s="63">
        <f>VLOOKUP($B12,Total!$B$4:$Y$348,Total!P$1,FALSE)</f>
        <v>0</v>
      </c>
      <c r="Q12" s="63">
        <f>VLOOKUP($B12,Total!$B$4:$Y$348,Total!Q$1,FALSE)</f>
        <v>0</v>
      </c>
      <c r="R12" s="63">
        <f>VLOOKUP($B12,Total!$B$4:$Y$348,Total!R$1,FALSE)</f>
        <v>0</v>
      </c>
      <c r="S12" s="63">
        <f>VLOOKUP($B12,Total!$B$4:$Y$348,Total!S$1,FALSE)</f>
        <v>0</v>
      </c>
      <c r="T12" s="63">
        <f>VLOOKUP($B12,Total!$B$4:$Y$348,Total!T$1,FALSE)</f>
        <v>83</v>
      </c>
      <c r="U12" s="63">
        <f>VLOOKUP($B12,Total!$B$4:$Y$348,Total!U$1,FALSE)</f>
        <v>15770000</v>
      </c>
      <c r="V12" s="63">
        <f>VLOOKUP($B12,Total!$B$4:$Y$348,Total!V$1,FALSE)</f>
        <v>1</v>
      </c>
      <c r="W12" s="63">
        <f>VLOOKUP($B12,Total!$B$4:$Y$348,Total!W$1,FALSE)</f>
        <v>95000</v>
      </c>
      <c r="X12" s="63">
        <f t="shared" si="0"/>
        <v>822</v>
      </c>
      <c r="Y12" s="63">
        <f t="shared" si="0"/>
        <v>121695000</v>
      </c>
      <c r="Z12" s="45"/>
      <c r="AF12" s="45"/>
      <c r="AH12" s="45"/>
      <c r="AI12" s="45">
        <f t="shared" si="1"/>
        <v>0</v>
      </c>
      <c r="AJ12" s="44">
        <f t="shared" si="2"/>
        <v>0</v>
      </c>
    </row>
    <row r="13" spans="1:36" s="44" customFormat="1" x14ac:dyDescent="0.2">
      <c r="A13" s="41">
        <v>4106</v>
      </c>
      <c r="B13" s="91">
        <v>4105</v>
      </c>
      <c r="C13" s="26" t="s">
        <v>99</v>
      </c>
      <c r="D13" s="63">
        <f>VLOOKUP($B13,Total!$B$4:$Y$348,Total!D$1,FALSE)</f>
        <v>20</v>
      </c>
      <c r="E13" s="63">
        <f>VLOOKUP($B13,Total!$B$4:$Y$348,Total!E$1,FALSE)</f>
        <v>3800000</v>
      </c>
      <c r="F13" s="63">
        <f>VLOOKUP($B13,Total!$B$4:$Y$348,Total!F$1,FALSE)</f>
        <v>19</v>
      </c>
      <c r="G13" s="63">
        <f>VLOOKUP($B13,Total!$B$4:$Y$348,Total!G$1,FALSE)</f>
        <v>1805000</v>
      </c>
      <c r="H13" s="63">
        <f>VLOOKUP($B13,Total!$B$4:$Y$348,Total!H$1,FALSE)</f>
        <v>119</v>
      </c>
      <c r="I13" s="63">
        <f>VLOOKUP($B13,Total!$B$4:$Y$348,Total!I$1,FALSE)</f>
        <v>22610000</v>
      </c>
      <c r="J13" s="63">
        <f>VLOOKUP($B13,Total!$B$4:$Y$348,Total!J$1,FALSE)</f>
        <v>116</v>
      </c>
      <c r="K13" s="63">
        <f>VLOOKUP($B13,Total!$B$4:$Y$348,Total!K$1,FALSE)</f>
        <v>11020000</v>
      </c>
      <c r="L13" s="63">
        <f>VLOOKUP($B13,Total!$B$4:$Y$348,Total!L$1,FALSE)</f>
        <v>28</v>
      </c>
      <c r="M13" s="63">
        <f>VLOOKUP($B13,Total!$B$4:$Y$348,Total!M$1,FALSE)</f>
        <v>5320000</v>
      </c>
      <c r="N13" s="63">
        <f>VLOOKUP($B13,Total!$B$4:$Y$348,Total!N$1,FALSE)</f>
        <v>15</v>
      </c>
      <c r="O13" s="63">
        <f>VLOOKUP($B13,Total!$B$4:$Y$348,Total!O$1,FALSE)</f>
        <v>1425000</v>
      </c>
      <c r="P13" s="63">
        <f>VLOOKUP($B13,Total!$B$4:$Y$348,Total!P$1,FALSE)</f>
        <v>0</v>
      </c>
      <c r="Q13" s="63">
        <f>VLOOKUP($B13,Total!$B$4:$Y$348,Total!Q$1,FALSE)</f>
        <v>0</v>
      </c>
      <c r="R13" s="63">
        <f>VLOOKUP($B13,Total!$B$4:$Y$348,Total!R$1,FALSE)</f>
        <v>0</v>
      </c>
      <c r="S13" s="63">
        <f>VLOOKUP($B13,Total!$B$4:$Y$348,Total!S$1,FALSE)</f>
        <v>0</v>
      </c>
      <c r="T13" s="63">
        <f>VLOOKUP($B13,Total!$B$4:$Y$348,Total!T$1,FALSE)</f>
        <v>0</v>
      </c>
      <c r="U13" s="63">
        <f>VLOOKUP($B13,Total!$B$4:$Y$348,Total!U$1,FALSE)</f>
        <v>0</v>
      </c>
      <c r="V13" s="63">
        <f>VLOOKUP($B13,Total!$B$4:$Y$348,Total!V$1,FALSE)</f>
        <v>0</v>
      </c>
      <c r="W13" s="63">
        <f>VLOOKUP($B13,Total!$B$4:$Y$348,Total!W$1,FALSE)</f>
        <v>0</v>
      </c>
      <c r="X13" s="63">
        <f t="shared" si="0"/>
        <v>317</v>
      </c>
      <c r="Y13" s="63">
        <f t="shared" si="0"/>
        <v>45980000</v>
      </c>
      <c r="Z13" s="45"/>
      <c r="AF13" s="45"/>
      <c r="AH13" s="45"/>
      <c r="AI13" s="45">
        <f t="shared" si="1"/>
        <v>0</v>
      </c>
      <c r="AJ13" s="44">
        <f t="shared" si="2"/>
        <v>0</v>
      </c>
    </row>
    <row r="14" spans="1:36" s="44" customFormat="1" x14ac:dyDescent="0.2">
      <c r="A14" s="41">
        <v>4201</v>
      </c>
      <c r="B14" s="91">
        <v>4301</v>
      </c>
      <c r="C14" s="26" t="s">
        <v>100</v>
      </c>
      <c r="D14" s="63">
        <f>VLOOKUP($B14,Total!$B$4:$Y$348,Total!D$1,FALSE)</f>
        <v>115</v>
      </c>
      <c r="E14" s="63">
        <f>VLOOKUP($B14,Total!$B$4:$Y$348,Total!E$1,FALSE)</f>
        <v>21850000</v>
      </c>
      <c r="F14" s="63">
        <f>VLOOKUP($B14,Total!$B$4:$Y$348,Total!F$1,FALSE)</f>
        <v>107</v>
      </c>
      <c r="G14" s="63">
        <f>VLOOKUP($B14,Total!$B$4:$Y$348,Total!G$1,FALSE)</f>
        <v>10165000</v>
      </c>
      <c r="H14" s="63">
        <f>VLOOKUP($B14,Total!$B$4:$Y$348,Total!H$1,FALSE)</f>
        <v>1274</v>
      </c>
      <c r="I14" s="63">
        <f>VLOOKUP($B14,Total!$B$4:$Y$348,Total!I$1,FALSE)</f>
        <v>242060000</v>
      </c>
      <c r="J14" s="63">
        <f>VLOOKUP($B14,Total!$B$4:$Y$348,Total!J$1,FALSE)</f>
        <v>1189</v>
      </c>
      <c r="K14" s="63">
        <f>VLOOKUP($B14,Total!$B$4:$Y$348,Total!K$1,FALSE)</f>
        <v>112955000</v>
      </c>
      <c r="L14" s="63">
        <f>VLOOKUP($B14,Total!$B$4:$Y$348,Total!L$1,FALSE)</f>
        <v>430</v>
      </c>
      <c r="M14" s="63">
        <f>VLOOKUP($B14,Total!$B$4:$Y$348,Total!M$1,FALSE)</f>
        <v>81700000</v>
      </c>
      <c r="N14" s="63">
        <f>VLOOKUP($B14,Total!$B$4:$Y$348,Total!N$1,FALSE)</f>
        <v>199</v>
      </c>
      <c r="O14" s="63">
        <f>VLOOKUP($B14,Total!$B$4:$Y$348,Total!O$1,FALSE)</f>
        <v>18905000</v>
      </c>
      <c r="P14" s="63">
        <f>VLOOKUP($B14,Total!$B$4:$Y$348,Total!P$1,FALSE)</f>
        <v>15</v>
      </c>
      <c r="Q14" s="63">
        <f>VLOOKUP($B14,Total!$B$4:$Y$348,Total!Q$1,FALSE)</f>
        <v>2850000</v>
      </c>
      <c r="R14" s="63">
        <f>VLOOKUP($B14,Total!$B$4:$Y$348,Total!R$1,FALSE)</f>
        <v>1</v>
      </c>
      <c r="S14" s="63">
        <f>VLOOKUP($B14,Total!$B$4:$Y$348,Total!S$1,FALSE)</f>
        <v>95000</v>
      </c>
      <c r="T14" s="63">
        <f>VLOOKUP($B14,Total!$B$4:$Y$348,Total!T$1,FALSE)</f>
        <v>135</v>
      </c>
      <c r="U14" s="63">
        <f>VLOOKUP($B14,Total!$B$4:$Y$348,Total!U$1,FALSE)</f>
        <v>25650000</v>
      </c>
      <c r="V14" s="63">
        <f>VLOOKUP($B14,Total!$B$4:$Y$348,Total!V$1,FALSE)</f>
        <v>31</v>
      </c>
      <c r="W14" s="63">
        <f>VLOOKUP($B14,Total!$B$4:$Y$348,Total!W$1,FALSE)</f>
        <v>2945000</v>
      </c>
      <c r="X14" s="63">
        <f t="shared" si="0"/>
        <v>3496</v>
      </c>
      <c r="Y14" s="63">
        <f t="shared" si="0"/>
        <v>519175000</v>
      </c>
      <c r="Z14" s="45"/>
      <c r="AF14" s="45"/>
      <c r="AH14" s="45"/>
      <c r="AI14" s="45">
        <f t="shared" si="1"/>
        <v>0</v>
      </c>
      <c r="AJ14" s="44">
        <f t="shared" si="2"/>
        <v>0</v>
      </c>
    </row>
    <row r="15" spans="1:36" s="44" customFormat="1" x14ac:dyDescent="0.2">
      <c r="A15" s="41">
        <v>4203</v>
      </c>
      <c r="B15" s="91">
        <v>4303</v>
      </c>
      <c r="C15" s="26" t="s">
        <v>101</v>
      </c>
      <c r="D15" s="63">
        <f>VLOOKUP($B15,Total!$B$4:$Y$348,Total!D$1,FALSE)</f>
        <v>57</v>
      </c>
      <c r="E15" s="63">
        <f>VLOOKUP($B15,Total!$B$4:$Y$348,Total!E$1,FALSE)</f>
        <v>10830000</v>
      </c>
      <c r="F15" s="63">
        <f>VLOOKUP($B15,Total!$B$4:$Y$348,Total!F$1,FALSE)</f>
        <v>41</v>
      </c>
      <c r="G15" s="63">
        <f>VLOOKUP($B15,Total!$B$4:$Y$348,Total!G$1,FALSE)</f>
        <v>3895000</v>
      </c>
      <c r="H15" s="63">
        <f>VLOOKUP($B15,Total!$B$4:$Y$348,Total!H$1,FALSE)</f>
        <v>433</v>
      </c>
      <c r="I15" s="63">
        <f>VLOOKUP($B15,Total!$B$4:$Y$348,Total!I$1,FALSE)</f>
        <v>82270000</v>
      </c>
      <c r="J15" s="63">
        <f>VLOOKUP($B15,Total!$B$4:$Y$348,Total!J$1,FALSE)</f>
        <v>469</v>
      </c>
      <c r="K15" s="63">
        <f>VLOOKUP($B15,Total!$B$4:$Y$348,Total!K$1,FALSE)</f>
        <v>44555000</v>
      </c>
      <c r="L15" s="63">
        <f>VLOOKUP($B15,Total!$B$4:$Y$348,Total!L$1,FALSE)</f>
        <v>198</v>
      </c>
      <c r="M15" s="63">
        <f>VLOOKUP($B15,Total!$B$4:$Y$348,Total!M$1,FALSE)</f>
        <v>37620000</v>
      </c>
      <c r="N15" s="63">
        <f>VLOOKUP($B15,Total!$B$4:$Y$348,Total!N$1,FALSE)</f>
        <v>118</v>
      </c>
      <c r="O15" s="63">
        <f>VLOOKUP($B15,Total!$B$4:$Y$348,Total!O$1,FALSE)</f>
        <v>11210000</v>
      </c>
      <c r="P15" s="63">
        <f>VLOOKUP($B15,Total!$B$4:$Y$348,Total!P$1,FALSE)</f>
        <v>0</v>
      </c>
      <c r="Q15" s="63">
        <f>VLOOKUP($B15,Total!$B$4:$Y$348,Total!Q$1,FALSE)</f>
        <v>0</v>
      </c>
      <c r="R15" s="63">
        <f>VLOOKUP($B15,Total!$B$4:$Y$348,Total!R$1,FALSE)</f>
        <v>0</v>
      </c>
      <c r="S15" s="63">
        <f>VLOOKUP($B15,Total!$B$4:$Y$348,Total!S$1,FALSE)</f>
        <v>0</v>
      </c>
      <c r="T15" s="63">
        <f>VLOOKUP($B15,Total!$B$4:$Y$348,Total!T$1,FALSE)</f>
        <v>0</v>
      </c>
      <c r="U15" s="63">
        <f>VLOOKUP($B15,Total!$B$4:$Y$348,Total!U$1,FALSE)</f>
        <v>0</v>
      </c>
      <c r="V15" s="63">
        <f>VLOOKUP($B15,Total!$B$4:$Y$348,Total!V$1,FALSE)</f>
        <v>0</v>
      </c>
      <c r="W15" s="63">
        <f>VLOOKUP($B15,Total!$B$4:$Y$348,Total!W$1,FALSE)</f>
        <v>0</v>
      </c>
      <c r="X15" s="63">
        <f t="shared" si="0"/>
        <v>1316</v>
      </c>
      <c r="Y15" s="63">
        <f t="shared" si="0"/>
        <v>190380000</v>
      </c>
      <c r="Z15" s="45"/>
      <c r="AF15" s="45"/>
      <c r="AH15" s="45"/>
      <c r="AI15" s="45">
        <f t="shared" si="1"/>
        <v>0</v>
      </c>
      <c r="AJ15" s="44">
        <f t="shared" si="2"/>
        <v>0</v>
      </c>
    </row>
    <row r="16" spans="1:36" s="44" customFormat="1" x14ac:dyDescent="0.2">
      <c r="A16" s="41">
        <v>4204</v>
      </c>
      <c r="B16" s="91">
        <v>4304</v>
      </c>
      <c r="C16" s="26" t="s">
        <v>102</v>
      </c>
      <c r="D16" s="63">
        <f>VLOOKUP($B16,Total!$B$4:$Y$348,Total!D$1,FALSE)</f>
        <v>0</v>
      </c>
      <c r="E16" s="63">
        <f>VLOOKUP($B16,Total!$B$4:$Y$348,Total!E$1,FALSE)</f>
        <v>0</v>
      </c>
      <c r="F16" s="63">
        <f>VLOOKUP($B16,Total!$B$4:$Y$348,Total!F$1,FALSE)</f>
        <v>0</v>
      </c>
      <c r="G16" s="63">
        <f>VLOOKUP($B16,Total!$B$4:$Y$348,Total!G$1,FALSE)</f>
        <v>0</v>
      </c>
      <c r="H16" s="63">
        <f>VLOOKUP($B16,Total!$B$4:$Y$348,Total!H$1,FALSE)</f>
        <v>163</v>
      </c>
      <c r="I16" s="63">
        <f>VLOOKUP($B16,Total!$B$4:$Y$348,Total!I$1,FALSE)</f>
        <v>30970000</v>
      </c>
      <c r="J16" s="63">
        <f>VLOOKUP($B16,Total!$B$4:$Y$348,Total!J$1,FALSE)</f>
        <v>157</v>
      </c>
      <c r="K16" s="63">
        <f>VLOOKUP($B16,Total!$B$4:$Y$348,Total!K$1,FALSE)</f>
        <v>14915000</v>
      </c>
      <c r="L16" s="63">
        <f>VLOOKUP($B16,Total!$B$4:$Y$348,Total!L$1,FALSE)</f>
        <v>63</v>
      </c>
      <c r="M16" s="63">
        <f>VLOOKUP($B16,Total!$B$4:$Y$348,Total!M$1,FALSE)</f>
        <v>11970000</v>
      </c>
      <c r="N16" s="63">
        <f>VLOOKUP($B16,Total!$B$4:$Y$348,Total!N$1,FALSE)</f>
        <v>48</v>
      </c>
      <c r="O16" s="63">
        <f>VLOOKUP($B16,Total!$B$4:$Y$348,Total!O$1,FALSE)</f>
        <v>4560000</v>
      </c>
      <c r="P16" s="63">
        <f>VLOOKUP($B16,Total!$B$4:$Y$348,Total!P$1,FALSE)</f>
        <v>0</v>
      </c>
      <c r="Q16" s="63">
        <f>VLOOKUP($B16,Total!$B$4:$Y$348,Total!Q$1,FALSE)</f>
        <v>0</v>
      </c>
      <c r="R16" s="63">
        <f>VLOOKUP($B16,Total!$B$4:$Y$348,Total!R$1,FALSE)</f>
        <v>0</v>
      </c>
      <c r="S16" s="63">
        <f>VLOOKUP($B16,Total!$B$4:$Y$348,Total!S$1,FALSE)</f>
        <v>0</v>
      </c>
      <c r="T16" s="63">
        <f>VLOOKUP($B16,Total!$B$4:$Y$348,Total!T$1,FALSE)</f>
        <v>0</v>
      </c>
      <c r="U16" s="63">
        <f>VLOOKUP($B16,Total!$B$4:$Y$348,Total!U$1,FALSE)</f>
        <v>0</v>
      </c>
      <c r="V16" s="63">
        <f>VLOOKUP($B16,Total!$B$4:$Y$348,Total!V$1,FALSE)</f>
        <v>0</v>
      </c>
      <c r="W16" s="63">
        <f>VLOOKUP($B16,Total!$B$4:$Y$348,Total!W$1,FALSE)</f>
        <v>0</v>
      </c>
      <c r="X16" s="63">
        <f t="shared" si="0"/>
        <v>431</v>
      </c>
      <c r="Y16" s="63">
        <f t="shared" si="0"/>
        <v>62415000</v>
      </c>
      <c r="Z16" s="45"/>
      <c r="AF16" s="45"/>
      <c r="AH16" s="45"/>
      <c r="AI16" s="45">
        <f t="shared" si="1"/>
        <v>0</v>
      </c>
      <c r="AJ16" s="44">
        <f t="shared" si="2"/>
        <v>0</v>
      </c>
    </row>
    <row r="17" spans="1:36" s="44" customFormat="1" x14ac:dyDescent="0.2">
      <c r="A17" s="41">
        <v>4205</v>
      </c>
      <c r="B17" s="91">
        <v>4302</v>
      </c>
      <c r="C17" s="26" t="s">
        <v>103</v>
      </c>
      <c r="D17" s="63">
        <f>VLOOKUP($B17,Total!$B$4:$Y$348,Total!D$1,FALSE)</f>
        <v>24</v>
      </c>
      <c r="E17" s="63">
        <f>VLOOKUP($B17,Total!$B$4:$Y$348,Total!E$1,FALSE)</f>
        <v>4560000</v>
      </c>
      <c r="F17" s="63">
        <f>VLOOKUP($B17,Total!$B$4:$Y$348,Total!F$1,FALSE)</f>
        <v>34</v>
      </c>
      <c r="G17" s="63">
        <f>VLOOKUP($B17,Total!$B$4:$Y$348,Total!G$1,FALSE)</f>
        <v>3230000</v>
      </c>
      <c r="H17" s="63">
        <f>VLOOKUP($B17,Total!$B$4:$Y$348,Total!H$1,FALSE)</f>
        <v>180</v>
      </c>
      <c r="I17" s="63">
        <f>VLOOKUP($B17,Total!$B$4:$Y$348,Total!I$1,FALSE)</f>
        <v>34200000</v>
      </c>
      <c r="J17" s="63">
        <f>VLOOKUP($B17,Total!$B$4:$Y$348,Total!J$1,FALSE)</f>
        <v>197</v>
      </c>
      <c r="K17" s="63">
        <f>VLOOKUP($B17,Total!$B$4:$Y$348,Total!K$1,FALSE)</f>
        <v>18715000</v>
      </c>
      <c r="L17" s="63">
        <f>VLOOKUP($B17,Total!$B$4:$Y$348,Total!L$1,FALSE)</f>
        <v>24</v>
      </c>
      <c r="M17" s="63">
        <f>VLOOKUP($B17,Total!$B$4:$Y$348,Total!M$1,FALSE)</f>
        <v>4560000</v>
      </c>
      <c r="N17" s="63">
        <f>VLOOKUP($B17,Total!$B$4:$Y$348,Total!N$1,FALSE)</f>
        <v>40</v>
      </c>
      <c r="O17" s="63">
        <f>VLOOKUP($B17,Total!$B$4:$Y$348,Total!O$1,FALSE)</f>
        <v>3800000</v>
      </c>
      <c r="P17" s="63">
        <f>VLOOKUP($B17,Total!$B$4:$Y$348,Total!P$1,FALSE)</f>
        <v>0</v>
      </c>
      <c r="Q17" s="63">
        <f>VLOOKUP($B17,Total!$B$4:$Y$348,Total!Q$1,FALSE)</f>
        <v>0</v>
      </c>
      <c r="R17" s="63">
        <f>VLOOKUP($B17,Total!$B$4:$Y$348,Total!R$1,FALSE)</f>
        <v>0</v>
      </c>
      <c r="S17" s="63">
        <f>VLOOKUP($B17,Total!$B$4:$Y$348,Total!S$1,FALSE)</f>
        <v>0</v>
      </c>
      <c r="T17" s="63">
        <f>VLOOKUP($B17,Total!$B$4:$Y$348,Total!T$1,FALSE)</f>
        <v>9</v>
      </c>
      <c r="U17" s="63">
        <f>VLOOKUP($B17,Total!$B$4:$Y$348,Total!U$1,FALSE)</f>
        <v>1710000</v>
      </c>
      <c r="V17" s="63">
        <f>VLOOKUP($B17,Total!$B$4:$Y$348,Total!V$1,FALSE)</f>
        <v>4</v>
      </c>
      <c r="W17" s="63">
        <f>VLOOKUP($B17,Total!$B$4:$Y$348,Total!W$1,FALSE)</f>
        <v>380000</v>
      </c>
      <c r="X17" s="63">
        <f>D17+F17+H17+J17+L17+N17+P17+R17+T17+V17</f>
        <v>512</v>
      </c>
      <c r="Y17" s="63">
        <f>E17+G17+I17+K17+M17+O17+Q17+S17+U17+W17</f>
        <v>71155000</v>
      </c>
      <c r="Z17" s="45"/>
      <c r="AF17" s="45"/>
      <c r="AH17" s="45"/>
      <c r="AI17" s="45">
        <f t="shared" si="1"/>
        <v>0</v>
      </c>
      <c r="AJ17" s="44">
        <f t="shared" si="2"/>
        <v>0</v>
      </c>
    </row>
    <row r="18" spans="1:36" s="44" customFormat="1" x14ac:dyDescent="0.2">
      <c r="A18" s="41">
        <v>4206</v>
      </c>
      <c r="B18" s="91">
        <v>4305</v>
      </c>
      <c r="C18" s="26" t="s">
        <v>104</v>
      </c>
      <c r="D18" s="63">
        <f>VLOOKUP($B18,Total!$B$4:$Y$348,Total!D$1,FALSE)</f>
        <v>24</v>
      </c>
      <c r="E18" s="63">
        <f>VLOOKUP($B18,Total!$B$4:$Y$348,Total!E$1,FALSE)</f>
        <v>4560000</v>
      </c>
      <c r="F18" s="63">
        <f>VLOOKUP($B18,Total!$B$4:$Y$348,Total!F$1,FALSE)</f>
        <v>24</v>
      </c>
      <c r="G18" s="63">
        <f>VLOOKUP($B18,Total!$B$4:$Y$348,Total!G$1,FALSE)</f>
        <v>2280000</v>
      </c>
      <c r="H18" s="63">
        <f>VLOOKUP($B18,Total!$B$4:$Y$348,Total!H$1,FALSE)</f>
        <v>68</v>
      </c>
      <c r="I18" s="63">
        <f>VLOOKUP($B18,Total!$B$4:$Y$348,Total!I$1,FALSE)</f>
        <v>12920000</v>
      </c>
      <c r="J18" s="63">
        <f>VLOOKUP($B18,Total!$B$4:$Y$348,Total!J$1,FALSE)</f>
        <v>103</v>
      </c>
      <c r="K18" s="63">
        <f>VLOOKUP($B18,Total!$B$4:$Y$348,Total!K$1,FALSE)</f>
        <v>9785000</v>
      </c>
      <c r="L18" s="63">
        <f>VLOOKUP($B18,Total!$B$4:$Y$348,Total!L$1,FALSE)</f>
        <v>33</v>
      </c>
      <c r="M18" s="63">
        <f>VLOOKUP($B18,Total!$B$4:$Y$348,Total!M$1,FALSE)</f>
        <v>6270000</v>
      </c>
      <c r="N18" s="63">
        <f>VLOOKUP($B18,Total!$B$4:$Y$348,Total!N$1,FALSE)</f>
        <v>23</v>
      </c>
      <c r="O18" s="63">
        <f>VLOOKUP($B18,Total!$B$4:$Y$348,Total!O$1,FALSE)</f>
        <v>2185000</v>
      </c>
      <c r="P18" s="63">
        <f>VLOOKUP($B18,Total!$B$4:$Y$348,Total!P$1,FALSE)</f>
        <v>0</v>
      </c>
      <c r="Q18" s="63">
        <f>VLOOKUP($B18,Total!$B$4:$Y$348,Total!Q$1,FALSE)</f>
        <v>0</v>
      </c>
      <c r="R18" s="63">
        <f>VLOOKUP($B18,Total!$B$4:$Y$348,Total!R$1,FALSE)</f>
        <v>0</v>
      </c>
      <c r="S18" s="63">
        <f>VLOOKUP($B18,Total!$B$4:$Y$348,Total!S$1,FALSE)</f>
        <v>0</v>
      </c>
      <c r="T18" s="63">
        <f>VLOOKUP($B18,Total!$B$4:$Y$348,Total!T$1,FALSE)</f>
        <v>0</v>
      </c>
      <c r="U18" s="63">
        <f>VLOOKUP($B18,Total!$B$4:$Y$348,Total!U$1,FALSE)</f>
        <v>0</v>
      </c>
      <c r="V18" s="63">
        <f>VLOOKUP($B18,Total!$B$4:$Y$348,Total!V$1,FALSE)</f>
        <v>0</v>
      </c>
      <c r="W18" s="63">
        <f>VLOOKUP($B18,Total!$B$4:$Y$348,Total!W$1,FALSE)</f>
        <v>0</v>
      </c>
      <c r="X18" s="63">
        <f t="shared" ref="X18:X22" si="3">D18+F18+H18+J18+L18+N18+P18+R18+T18+V18</f>
        <v>275</v>
      </c>
      <c r="Y18" s="63">
        <f t="shared" ref="Y18:Y22" si="4">E18+G18+I18+K18+M18+O18+Q18+S18+U18+W18</f>
        <v>38000000</v>
      </c>
      <c r="Z18" s="45"/>
      <c r="AF18" s="45"/>
      <c r="AH18" s="45"/>
      <c r="AI18" s="45">
        <f t="shared" si="1"/>
        <v>0</v>
      </c>
      <c r="AJ18" s="44">
        <f t="shared" si="2"/>
        <v>0</v>
      </c>
    </row>
    <row r="19" spans="1:36" s="44" customFormat="1" x14ac:dyDescent="0.2">
      <c r="A19" s="41">
        <v>4301</v>
      </c>
      <c r="B19" s="91">
        <v>4201</v>
      </c>
      <c r="C19" s="26" t="s">
        <v>105</v>
      </c>
      <c r="D19" s="63">
        <f>VLOOKUP($B19,Total!$B$4:$Y$348,Total!D$1,FALSE)</f>
        <v>0</v>
      </c>
      <c r="E19" s="63">
        <f>VLOOKUP($B19,Total!$B$4:$Y$348,Total!E$1,FALSE)</f>
        <v>0</v>
      </c>
      <c r="F19" s="63">
        <f>VLOOKUP($B19,Total!$B$4:$Y$348,Total!F$1,FALSE)</f>
        <v>0</v>
      </c>
      <c r="G19" s="63">
        <f>VLOOKUP($B19,Total!$B$4:$Y$348,Total!G$1,FALSE)</f>
        <v>0</v>
      </c>
      <c r="H19" s="63">
        <f>VLOOKUP($B19,Total!$B$4:$Y$348,Total!H$1,FALSE)</f>
        <v>321</v>
      </c>
      <c r="I19" s="63">
        <f>VLOOKUP($B19,Total!$B$4:$Y$348,Total!I$1,FALSE)</f>
        <v>60990000</v>
      </c>
      <c r="J19" s="63">
        <f>VLOOKUP($B19,Total!$B$4:$Y$348,Total!J$1,FALSE)</f>
        <v>369</v>
      </c>
      <c r="K19" s="63">
        <f>VLOOKUP($B19,Total!$B$4:$Y$348,Total!K$1,FALSE)</f>
        <v>35055000</v>
      </c>
      <c r="L19" s="63">
        <f>VLOOKUP($B19,Total!$B$4:$Y$348,Total!L$1,FALSE)</f>
        <v>103</v>
      </c>
      <c r="M19" s="63">
        <f>VLOOKUP($B19,Total!$B$4:$Y$348,Total!M$1,FALSE)</f>
        <v>19570000</v>
      </c>
      <c r="N19" s="63">
        <f>VLOOKUP($B19,Total!$B$4:$Y$348,Total!N$1,FALSE)</f>
        <v>83</v>
      </c>
      <c r="O19" s="63">
        <f>VLOOKUP($B19,Total!$B$4:$Y$348,Total!O$1,FALSE)</f>
        <v>7885000</v>
      </c>
      <c r="P19" s="63">
        <f>VLOOKUP($B19,Total!$B$4:$Y$348,Total!P$1,FALSE)</f>
        <v>0</v>
      </c>
      <c r="Q19" s="63">
        <f>VLOOKUP($B19,Total!$B$4:$Y$348,Total!Q$1,FALSE)</f>
        <v>0</v>
      </c>
      <c r="R19" s="63">
        <f>VLOOKUP($B19,Total!$B$4:$Y$348,Total!R$1,FALSE)</f>
        <v>0</v>
      </c>
      <c r="S19" s="63">
        <f>VLOOKUP($B19,Total!$B$4:$Y$348,Total!S$1,FALSE)</f>
        <v>0</v>
      </c>
      <c r="T19" s="63">
        <f>VLOOKUP($B19,Total!$B$4:$Y$348,Total!T$1,FALSE)</f>
        <v>48</v>
      </c>
      <c r="U19" s="63">
        <f>VLOOKUP($B19,Total!$B$4:$Y$348,Total!U$1,FALSE)</f>
        <v>9120000</v>
      </c>
      <c r="V19" s="63">
        <f>VLOOKUP($B19,Total!$B$4:$Y$348,Total!V$1,FALSE)</f>
        <v>19</v>
      </c>
      <c r="W19" s="63">
        <f>VLOOKUP($B19,Total!$B$4:$Y$348,Total!W$1,FALSE)</f>
        <v>1805000</v>
      </c>
      <c r="X19" s="63">
        <f t="shared" si="3"/>
        <v>943</v>
      </c>
      <c r="Y19" s="63">
        <f t="shared" si="4"/>
        <v>134425000</v>
      </c>
      <c r="Z19" s="45"/>
      <c r="AF19" s="45"/>
      <c r="AH19" s="45"/>
      <c r="AI19" s="45">
        <f t="shared" si="1"/>
        <v>0</v>
      </c>
      <c r="AJ19" s="44">
        <f t="shared" si="2"/>
        <v>0</v>
      </c>
    </row>
    <row r="20" spans="1:36" s="44" customFormat="1" x14ac:dyDescent="0.2">
      <c r="A20" s="41">
        <v>4302</v>
      </c>
      <c r="B20" s="91">
        <v>4204</v>
      </c>
      <c r="C20" s="26" t="s">
        <v>106</v>
      </c>
      <c r="D20" s="63">
        <f>VLOOKUP($B20,Total!$B$4:$Y$348,Total!D$1,FALSE)</f>
        <v>51</v>
      </c>
      <c r="E20" s="63">
        <f>VLOOKUP($B20,Total!$B$4:$Y$348,Total!E$1,FALSE)</f>
        <v>9690000</v>
      </c>
      <c r="F20" s="63">
        <f>VLOOKUP($B20,Total!$B$4:$Y$348,Total!F$1,FALSE)</f>
        <v>27</v>
      </c>
      <c r="G20" s="63">
        <f>VLOOKUP($B20,Total!$B$4:$Y$348,Total!G$1,FALSE)</f>
        <v>2565000</v>
      </c>
      <c r="H20" s="63">
        <f>VLOOKUP($B20,Total!$B$4:$Y$348,Total!H$1,FALSE)</f>
        <v>186</v>
      </c>
      <c r="I20" s="63">
        <f>VLOOKUP($B20,Total!$B$4:$Y$348,Total!I$1,FALSE)</f>
        <v>35340000</v>
      </c>
      <c r="J20" s="63">
        <f>VLOOKUP($B20,Total!$B$4:$Y$348,Total!J$1,FALSE)</f>
        <v>260</v>
      </c>
      <c r="K20" s="63">
        <f>VLOOKUP($B20,Total!$B$4:$Y$348,Total!K$1,FALSE)</f>
        <v>24700000</v>
      </c>
      <c r="L20" s="63">
        <f>VLOOKUP($B20,Total!$B$4:$Y$348,Total!L$1,FALSE)</f>
        <v>66</v>
      </c>
      <c r="M20" s="63">
        <f>VLOOKUP($B20,Total!$B$4:$Y$348,Total!M$1,FALSE)</f>
        <v>12540000</v>
      </c>
      <c r="N20" s="63">
        <f>VLOOKUP($B20,Total!$B$4:$Y$348,Total!N$1,FALSE)</f>
        <v>34</v>
      </c>
      <c r="O20" s="63">
        <f>VLOOKUP($B20,Total!$B$4:$Y$348,Total!O$1,FALSE)</f>
        <v>3230000</v>
      </c>
      <c r="P20" s="63">
        <f>VLOOKUP($B20,Total!$B$4:$Y$348,Total!P$1,FALSE)</f>
        <v>0</v>
      </c>
      <c r="Q20" s="63">
        <f>VLOOKUP($B20,Total!$B$4:$Y$348,Total!Q$1,FALSE)</f>
        <v>0</v>
      </c>
      <c r="R20" s="63">
        <f>VLOOKUP($B20,Total!$B$4:$Y$348,Total!R$1,FALSE)</f>
        <v>0</v>
      </c>
      <c r="S20" s="63">
        <f>VLOOKUP($B20,Total!$B$4:$Y$348,Total!S$1,FALSE)</f>
        <v>0</v>
      </c>
      <c r="T20" s="63">
        <f>VLOOKUP($B20,Total!$B$4:$Y$348,Total!T$1,FALSE)</f>
        <v>11</v>
      </c>
      <c r="U20" s="63">
        <f>VLOOKUP($B20,Total!$B$4:$Y$348,Total!U$1,FALSE)</f>
        <v>2090000</v>
      </c>
      <c r="V20" s="63">
        <f>VLOOKUP($B20,Total!$B$4:$Y$348,Total!V$1,FALSE)</f>
        <v>3</v>
      </c>
      <c r="W20" s="63">
        <f>VLOOKUP($B20,Total!$B$4:$Y$348,Total!W$1,FALSE)</f>
        <v>285000</v>
      </c>
      <c r="X20" s="63">
        <f t="shared" si="3"/>
        <v>638</v>
      </c>
      <c r="Y20" s="63">
        <f t="shared" si="4"/>
        <v>90440000</v>
      </c>
      <c r="Z20" s="45"/>
      <c r="AF20" s="45"/>
      <c r="AH20" s="45"/>
      <c r="AI20" s="45">
        <f t="shared" si="1"/>
        <v>0</v>
      </c>
      <c r="AJ20" s="44">
        <f t="shared" si="2"/>
        <v>0</v>
      </c>
    </row>
    <row r="21" spans="1:36" s="44" customFormat="1" x14ac:dyDescent="0.2">
      <c r="A21" s="41">
        <v>4303</v>
      </c>
      <c r="B21" s="91">
        <v>4203</v>
      </c>
      <c r="C21" s="26" t="s">
        <v>107</v>
      </c>
      <c r="D21" s="63">
        <f>VLOOKUP($B21,Total!$B$4:$Y$348,Total!D$1,FALSE)</f>
        <v>0</v>
      </c>
      <c r="E21" s="63">
        <f>VLOOKUP($B21,Total!$B$4:$Y$348,Total!E$1,FALSE)</f>
        <v>0</v>
      </c>
      <c r="F21" s="63">
        <f>VLOOKUP($B21,Total!$B$4:$Y$348,Total!F$1,FALSE)</f>
        <v>0</v>
      </c>
      <c r="G21" s="63">
        <f>VLOOKUP($B21,Total!$B$4:$Y$348,Total!G$1,FALSE)</f>
        <v>0</v>
      </c>
      <c r="H21" s="63">
        <f>VLOOKUP($B21,Total!$B$4:$Y$348,Total!H$1,FALSE)</f>
        <v>166</v>
      </c>
      <c r="I21" s="63">
        <f>VLOOKUP($B21,Total!$B$4:$Y$348,Total!I$1,FALSE)</f>
        <v>31540000</v>
      </c>
      <c r="J21" s="63">
        <f>VLOOKUP($B21,Total!$B$4:$Y$348,Total!J$1,FALSE)</f>
        <v>196</v>
      </c>
      <c r="K21" s="63">
        <f>VLOOKUP($B21,Total!$B$4:$Y$348,Total!K$1,FALSE)</f>
        <v>18620000</v>
      </c>
      <c r="L21" s="63">
        <f>VLOOKUP($B21,Total!$B$4:$Y$348,Total!L$1,FALSE)</f>
        <v>36</v>
      </c>
      <c r="M21" s="63">
        <f>VLOOKUP($B21,Total!$B$4:$Y$348,Total!M$1,FALSE)</f>
        <v>6840000</v>
      </c>
      <c r="N21" s="63">
        <f>VLOOKUP($B21,Total!$B$4:$Y$348,Total!N$1,FALSE)</f>
        <v>34</v>
      </c>
      <c r="O21" s="63">
        <f>VLOOKUP($B21,Total!$B$4:$Y$348,Total!O$1,FALSE)</f>
        <v>3230000</v>
      </c>
      <c r="P21" s="63">
        <f>VLOOKUP($B21,Total!$B$4:$Y$348,Total!P$1,FALSE)</f>
        <v>0</v>
      </c>
      <c r="Q21" s="63">
        <f>VLOOKUP($B21,Total!$B$4:$Y$348,Total!Q$1,FALSE)</f>
        <v>0</v>
      </c>
      <c r="R21" s="63">
        <f>VLOOKUP($B21,Total!$B$4:$Y$348,Total!R$1,FALSE)</f>
        <v>0</v>
      </c>
      <c r="S21" s="63">
        <f>VLOOKUP($B21,Total!$B$4:$Y$348,Total!S$1,FALSE)</f>
        <v>0</v>
      </c>
      <c r="T21" s="63">
        <f>VLOOKUP($B21,Total!$B$4:$Y$348,Total!T$1,FALSE)</f>
        <v>33</v>
      </c>
      <c r="U21" s="63">
        <f>VLOOKUP($B21,Total!$B$4:$Y$348,Total!U$1,FALSE)</f>
        <v>6270000</v>
      </c>
      <c r="V21" s="63">
        <f>VLOOKUP($B21,Total!$B$4:$Y$348,Total!V$1,FALSE)</f>
        <v>9</v>
      </c>
      <c r="W21" s="63">
        <f>VLOOKUP($B21,Total!$B$4:$Y$348,Total!W$1,FALSE)</f>
        <v>855000</v>
      </c>
      <c r="X21" s="63">
        <f t="shared" si="3"/>
        <v>474</v>
      </c>
      <c r="Y21" s="63">
        <f t="shared" si="4"/>
        <v>67355000</v>
      </c>
      <c r="Z21" s="45"/>
      <c r="AF21" s="45"/>
      <c r="AH21" s="45"/>
      <c r="AI21" s="45">
        <f t="shared" si="1"/>
        <v>0</v>
      </c>
      <c r="AJ21" s="44">
        <f t="shared" si="2"/>
        <v>0</v>
      </c>
    </row>
    <row r="22" spans="1:36" s="44" customFormat="1" ht="13.5" thickBot="1" x14ac:dyDescent="0.25">
      <c r="A22" s="42">
        <v>4304</v>
      </c>
      <c r="B22" s="91">
        <v>4202</v>
      </c>
      <c r="C22" s="26" t="s">
        <v>108</v>
      </c>
      <c r="D22" s="63">
        <f>VLOOKUP($B22,Total!$B$4:$Y$348,Total!D$1,FALSE)</f>
        <v>0</v>
      </c>
      <c r="E22" s="63">
        <f>VLOOKUP($B22,Total!$B$4:$Y$348,Total!E$1,FALSE)</f>
        <v>0</v>
      </c>
      <c r="F22" s="63">
        <f>VLOOKUP($B22,Total!$B$4:$Y$348,Total!F$1,FALSE)</f>
        <v>0</v>
      </c>
      <c r="G22" s="63">
        <f>VLOOKUP($B22,Total!$B$4:$Y$348,Total!G$1,FALSE)</f>
        <v>0</v>
      </c>
      <c r="H22" s="63">
        <f>VLOOKUP($B22,Total!$B$4:$Y$348,Total!H$1,FALSE)</f>
        <v>117</v>
      </c>
      <c r="I22" s="63">
        <f>VLOOKUP($B22,Total!$B$4:$Y$348,Total!I$1,FALSE)</f>
        <v>22230000</v>
      </c>
      <c r="J22" s="63">
        <f>VLOOKUP($B22,Total!$B$4:$Y$348,Total!J$1,FALSE)</f>
        <v>151</v>
      </c>
      <c r="K22" s="63">
        <f>VLOOKUP($B22,Total!$B$4:$Y$348,Total!K$1,FALSE)</f>
        <v>14345000</v>
      </c>
      <c r="L22" s="63">
        <f>VLOOKUP($B22,Total!$B$4:$Y$348,Total!L$1,FALSE)</f>
        <v>34</v>
      </c>
      <c r="M22" s="63">
        <f>VLOOKUP($B22,Total!$B$4:$Y$348,Total!M$1,FALSE)</f>
        <v>6460000</v>
      </c>
      <c r="N22" s="63">
        <f>VLOOKUP($B22,Total!$B$4:$Y$348,Total!N$1,FALSE)</f>
        <v>34</v>
      </c>
      <c r="O22" s="63">
        <f>VLOOKUP($B22,Total!$B$4:$Y$348,Total!O$1,FALSE)</f>
        <v>3230000</v>
      </c>
      <c r="P22" s="63">
        <f>VLOOKUP($B22,Total!$B$4:$Y$348,Total!P$1,FALSE)</f>
        <v>0</v>
      </c>
      <c r="Q22" s="63">
        <f>VLOOKUP($B22,Total!$B$4:$Y$348,Total!Q$1,FALSE)</f>
        <v>0</v>
      </c>
      <c r="R22" s="63">
        <f>VLOOKUP($B22,Total!$B$4:$Y$348,Total!R$1,FALSE)</f>
        <v>0</v>
      </c>
      <c r="S22" s="63">
        <f>VLOOKUP($B22,Total!$B$4:$Y$348,Total!S$1,FALSE)</f>
        <v>0</v>
      </c>
      <c r="T22" s="63">
        <f>VLOOKUP($B22,Total!$B$4:$Y$348,Total!T$1,FALSE)</f>
        <v>0</v>
      </c>
      <c r="U22" s="63">
        <f>VLOOKUP($B22,Total!$B$4:$Y$348,Total!U$1,FALSE)</f>
        <v>0</v>
      </c>
      <c r="V22" s="63">
        <f>VLOOKUP($B22,Total!$B$4:$Y$348,Total!V$1,FALSE)</f>
        <v>0</v>
      </c>
      <c r="W22" s="63">
        <f>VLOOKUP($B22,Total!$B$4:$Y$348,Total!W$1,FALSE)</f>
        <v>0</v>
      </c>
      <c r="X22" s="63">
        <f t="shared" si="3"/>
        <v>336</v>
      </c>
      <c r="Y22" s="63">
        <f t="shared" si="4"/>
        <v>46265000</v>
      </c>
      <c r="Z22" s="45"/>
      <c r="AF22" s="45"/>
      <c r="AH22" s="45"/>
      <c r="AI22" s="45">
        <f t="shared" si="1"/>
        <v>0</v>
      </c>
      <c r="AJ22" s="44">
        <f t="shared" si="2"/>
        <v>0</v>
      </c>
    </row>
    <row r="23" spans="1:36" s="44" customFormat="1" ht="13.5" thickBot="1" x14ac:dyDescent="0.25">
      <c r="A23" s="112" t="s">
        <v>7</v>
      </c>
      <c r="B23" s="113"/>
      <c r="C23" s="114"/>
      <c r="D23" s="4">
        <f t="shared" ref="D23:G23" si="5">SUM(D8:D22)</f>
        <v>923</v>
      </c>
      <c r="E23" s="4">
        <f t="shared" si="5"/>
        <v>175370000</v>
      </c>
      <c r="F23" s="4">
        <f t="shared" si="5"/>
        <v>747</v>
      </c>
      <c r="G23" s="4">
        <f t="shared" si="5"/>
        <v>70965000</v>
      </c>
      <c r="H23" s="4">
        <f>SUM(H8:H22)</f>
        <v>4375</v>
      </c>
      <c r="I23" s="3">
        <f t="shared" ref="I23:Y23" si="6">SUM(I8:I22)</f>
        <v>831250000</v>
      </c>
      <c r="J23" s="3">
        <f t="shared" si="6"/>
        <v>4956</v>
      </c>
      <c r="K23" s="3">
        <f t="shared" si="6"/>
        <v>470820000</v>
      </c>
      <c r="L23" s="3">
        <f t="shared" si="6"/>
        <v>2221</v>
      </c>
      <c r="M23" s="3">
        <f t="shared" si="6"/>
        <v>421990000</v>
      </c>
      <c r="N23" s="3">
        <f t="shared" si="6"/>
        <v>1748</v>
      </c>
      <c r="O23" s="3">
        <f t="shared" si="6"/>
        <v>166060000</v>
      </c>
      <c r="P23" s="3">
        <f>SUM(P8:P22)</f>
        <v>49</v>
      </c>
      <c r="Q23" s="3">
        <f>SUM(Q8:Q22)</f>
        <v>9310000</v>
      </c>
      <c r="R23" s="3">
        <f>SUM(R8:R22)</f>
        <v>20</v>
      </c>
      <c r="S23" s="3">
        <f>SUM(S8:S22)</f>
        <v>1900000</v>
      </c>
      <c r="T23" s="3">
        <f t="shared" si="6"/>
        <v>570</v>
      </c>
      <c r="U23" s="3">
        <f t="shared" si="6"/>
        <v>108300000</v>
      </c>
      <c r="V23" s="3">
        <f t="shared" si="6"/>
        <v>156</v>
      </c>
      <c r="W23" s="3">
        <f t="shared" si="6"/>
        <v>14820000</v>
      </c>
      <c r="X23" s="3">
        <f t="shared" si="6"/>
        <v>15765</v>
      </c>
      <c r="Y23" s="23">
        <f t="shared" si="6"/>
        <v>2270785000</v>
      </c>
      <c r="AH23" s="45"/>
      <c r="AI23" s="45"/>
    </row>
    <row r="24" spans="1:36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</row>
    <row r="25" spans="1:36" x14ac:dyDescent="0.2">
      <c r="A25" s="52"/>
      <c r="B25" s="52"/>
      <c r="C25" s="52"/>
      <c r="D25" s="30"/>
      <c r="E25" s="30"/>
      <c r="F25" s="33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36" x14ac:dyDescent="0.2">
      <c r="A26" s="52"/>
      <c r="B26" s="52"/>
      <c r="C26" s="52"/>
      <c r="D26" s="30"/>
      <c r="E26" s="30"/>
      <c r="F26" s="34" t="s">
        <v>29</v>
      </c>
      <c r="G26" s="35">
        <v>72486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</row>
    <row r="27" spans="1:36" x14ac:dyDescent="0.2">
      <c r="A27" s="52"/>
      <c r="B27" s="52"/>
      <c r="C27" s="52"/>
      <c r="D27" s="30"/>
      <c r="E27" s="30"/>
      <c r="F27" s="34" t="s">
        <v>30</v>
      </c>
      <c r="G27" s="35">
        <v>50318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</row>
    <row r="28" spans="1:36" x14ac:dyDescent="0.2">
      <c r="E28" s="2"/>
      <c r="F28" s="2"/>
      <c r="G28" s="31"/>
      <c r="H28" s="32"/>
      <c r="J28" s="10"/>
    </row>
    <row r="29" spans="1:36" x14ac:dyDescent="0.2">
      <c r="E29" s="2"/>
      <c r="F29" s="2"/>
      <c r="G29" s="31"/>
      <c r="H29" s="32"/>
    </row>
    <row r="30" spans="1:36" x14ac:dyDescent="0.2">
      <c r="E30" s="2"/>
      <c r="F30" s="2"/>
      <c r="G30" s="31"/>
      <c r="H30" s="32"/>
    </row>
    <row r="31" spans="1:36" x14ac:dyDescent="0.2">
      <c r="E31" s="2"/>
      <c r="F31" s="2"/>
      <c r="G31" s="31"/>
      <c r="H31" s="32"/>
    </row>
    <row r="32" spans="1:36" x14ac:dyDescent="0.2">
      <c r="E32" s="2"/>
      <c r="F32" s="2"/>
      <c r="G32" s="31"/>
      <c r="H32" s="32"/>
    </row>
    <row r="33" spans="5:8" x14ac:dyDescent="0.2">
      <c r="E33" s="2"/>
      <c r="F33" s="2"/>
      <c r="G33" s="31"/>
      <c r="H33" s="32"/>
    </row>
    <row r="34" spans="5:8" x14ac:dyDescent="0.2">
      <c r="E34" s="2"/>
      <c r="F34" s="2"/>
      <c r="G34" s="31"/>
      <c r="H34" s="32"/>
    </row>
    <row r="35" spans="5:8" x14ac:dyDescent="0.2">
      <c r="E35" s="2"/>
      <c r="F35" s="2"/>
      <c r="G35" s="31"/>
      <c r="H35" s="32"/>
    </row>
    <row r="36" spans="5:8" x14ac:dyDescent="0.2">
      <c r="E36" s="2"/>
      <c r="F36" s="2"/>
      <c r="G36" s="31"/>
      <c r="H36" s="32"/>
    </row>
    <row r="37" spans="5:8" x14ac:dyDescent="0.2">
      <c r="E37" s="2"/>
      <c r="F37" s="2"/>
      <c r="G37" s="31"/>
      <c r="H37" s="32"/>
    </row>
    <row r="38" spans="5:8" x14ac:dyDescent="0.2">
      <c r="E38" s="2"/>
      <c r="F38" s="2"/>
      <c r="G38" s="31"/>
      <c r="H38" s="32"/>
    </row>
    <row r="39" spans="5:8" x14ac:dyDescent="0.2">
      <c r="E39" s="2"/>
      <c r="F39" s="2"/>
      <c r="G39" s="31"/>
      <c r="H39" s="32"/>
    </row>
    <row r="40" spans="5:8" x14ac:dyDescent="0.2">
      <c r="E40" s="2"/>
      <c r="F40" s="2"/>
      <c r="G40" s="31"/>
      <c r="H40" s="32"/>
    </row>
    <row r="41" spans="5:8" x14ac:dyDescent="0.2">
      <c r="E41" s="2"/>
      <c r="F41" s="2"/>
      <c r="G41" s="31"/>
      <c r="H41" s="32"/>
    </row>
    <row r="42" spans="5:8" x14ac:dyDescent="0.2">
      <c r="E42" s="2"/>
      <c r="F42" s="2"/>
      <c r="G42" s="31"/>
      <c r="H42" s="32"/>
    </row>
    <row r="43" spans="5:8" x14ac:dyDescent="0.2">
      <c r="E43" s="2"/>
      <c r="F43" s="2"/>
      <c r="G43" s="2"/>
      <c r="H43" s="2"/>
    </row>
    <row r="44" spans="5:8" x14ac:dyDescent="0.2">
      <c r="E44" s="2"/>
      <c r="F44" s="2"/>
      <c r="G44" s="32"/>
      <c r="H44" s="32"/>
    </row>
    <row r="45" spans="5:8" x14ac:dyDescent="0.2">
      <c r="E45" s="2"/>
      <c r="F45" s="2"/>
      <c r="G45" s="2"/>
      <c r="H45" s="32"/>
    </row>
    <row r="46" spans="5:8" x14ac:dyDescent="0.2">
      <c r="E46" s="2"/>
      <c r="F46" s="2"/>
      <c r="G46" s="32"/>
      <c r="H46" s="2"/>
    </row>
    <row r="47" spans="5:8" x14ac:dyDescent="0.2">
      <c r="E47" s="2"/>
      <c r="F47" s="2"/>
      <c r="G47" s="2"/>
      <c r="H47" s="2"/>
    </row>
    <row r="48" spans="5:8" x14ac:dyDescent="0.2">
      <c r="E48" s="2"/>
      <c r="F48" s="2"/>
      <c r="G48" s="2"/>
      <c r="H48" s="2"/>
    </row>
  </sheetData>
  <autoFilter ref="A7:AG7"/>
  <mergeCells count="14"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X6:Y6"/>
    <mergeCell ref="B6:B7"/>
    <mergeCell ref="D6:G6"/>
    <mergeCell ref="A24:W24"/>
    <mergeCell ref="A23:C23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zoomScale="69" zoomScaleNormal="69" workbookViewId="0">
      <selection activeCell="D7" sqref="D7:W7"/>
    </sheetView>
  </sheetViews>
  <sheetFormatPr baseColWidth="10" defaultRowHeight="12.75" x14ac:dyDescent="0.2"/>
  <cols>
    <col min="1" max="1" width="9.28515625" style="36" customWidth="1"/>
    <col min="2" max="2" width="13.85546875" style="36" customWidth="1"/>
    <col min="3" max="3" width="16.7109375" style="36" customWidth="1"/>
    <col min="4" max="4" width="11.7109375" bestFit="1" customWidth="1"/>
    <col min="5" max="5" width="13.85546875" customWidth="1"/>
    <col min="6" max="6" width="13.5703125" customWidth="1"/>
    <col min="7" max="7" width="13.42578125" customWidth="1"/>
    <col min="8" max="8" width="12.42578125" customWidth="1"/>
    <col min="9" max="9" width="14" bestFit="1" customWidth="1"/>
    <col min="10" max="10" width="13.42578125" customWidth="1"/>
    <col min="11" max="11" width="13.140625" bestFit="1" customWidth="1"/>
    <col min="12" max="12" width="11.85546875" bestFit="1" customWidth="1"/>
    <col min="13" max="13" width="14.140625" bestFit="1" customWidth="1"/>
    <col min="14" max="14" width="13.140625" customWidth="1"/>
    <col min="15" max="15" width="13.140625" bestFit="1" customWidth="1"/>
    <col min="16" max="16" width="11.7109375" bestFit="1" customWidth="1"/>
    <col min="17" max="17" width="13.140625" bestFit="1" customWidth="1"/>
    <col min="18" max="18" width="12.5703125" customWidth="1"/>
    <col min="19" max="19" width="11.7109375" bestFit="1" customWidth="1"/>
    <col min="20" max="20" width="12.42578125" customWidth="1"/>
    <col min="21" max="21" width="12.85546875" customWidth="1"/>
    <col min="22" max="22" width="11.7109375" bestFit="1" customWidth="1"/>
    <col min="23" max="23" width="14.7109375" customWidth="1"/>
    <col min="25" max="25" width="14.140625" bestFit="1" customWidth="1"/>
  </cols>
  <sheetData>
    <row r="1" spans="1:35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5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4" spans="1:35" ht="18" x14ac:dyDescent="0.25">
      <c r="A4" s="118" t="s">
        <v>59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35" ht="13.5" thickBot="1" x14ac:dyDescent="0.25"/>
    <row r="6" spans="1:35" ht="13.5" customHeight="1" thickBot="1" x14ac:dyDescent="0.25">
      <c r="A6" s="107" t="s">
        <v>0</v>
      </c>
      <c r="B6" s="123" t="s">
        <v>58</v>
      </c>
      <c r="C6" s="109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35" s="44" customFormat="1" ht="102.75" thickBot="1" x14ac:dyDescent="0.25">
      <c r="A7" s="108"/>
      <c r="B7" s="124"/>
      <c r="C7" s="110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35" s="44" customFormat="1" x14ac:dyDescent="0.2">
      <c r="A8" s="40">
        <v>5101</v>
      </c>
      <c r="B8" s="91">
        <v>5201</v>
      </c>
      <c r="C8" s="26" t="s">
        <v>109</v>
      </c>
      <c r="D8" s="63">
        <f>VLOOKUP($B8,Total!$B$4:$Y$348,Total!D$1,FALSE)</f>
        <v>0</v>
      </c>
      <c r="E8" s="63">
        <f>VLOOKUP($B8,Total!$B$4:$Y$348,Total!E$1,FALSE)</f>
        <v>0</v>
      </c>
      <c r="F8" s="63">
        <f>VLOOKUP($B8,Total!$B$4:$Y$348,Total!F$1,FALSE)</f>
        <v>0</v>
      </c>
      <c r="G8" s="63">
        <f>VLOOKUP($B8,Total!$B$4:$Y$348,Total!G$1,FALSE)</f>
        <v>0</v>
      </c>
      <c r="H8" s="63">
        <f>VLOOKUP($B8,Total!$B$4:$Y$348,Total!H$1,FALSE)</f>
        <v>20</v>
      </c>
      <c r="I8" s="63">
        <f>VLOOKUP($B8,Total!$B$4:$Y$348,Total!I$1,FALSE)</f>
        <v>3800000</v>
      </c>
      <c r="J8" s="63">
        <f>VLOOKUP($B8,Total!$B$4:$Y$348,Total!J$1,FALSE)</f>
        <v>172</v>
      </c>
      <c r="K8" s="63">
        <f>VLOOKUP($B8,Total!$B$4:$Y$348,Total!K$1,FALSE)</f>
        <v>16340000</v>
      </c>
      <c r="L8" s="63">
        <f>VLOOKUP($B8,Total!$B$4:$Y$348,Total!L$1,FALSE)</f>
        <v>0</v>
      </c>
      <c r="M8" s="63">
        <f>VLOOKUP($B8,Total!$B$4:$Y$348,Total!M$1,FALSE)</f>
        <v>0</v>
      </c>
      <c r="N8" s="63">
        <f>VLOOKUP($B8,Total!$B$4:$Y$348,Total!N$1,FALSE)</f>
        <v>0</v>
      </c>
      <c r="O8" s="63">
        <f>VLOOKUP($B8,Total!$B$4:$Y$348,Total!O$1,FALSE)</f>
        <v>0</v>
      </c>
      <c r="P8" s="63">
        <f>VLOOKUP($B8,Total!$B$4:$Y$348,Total!P$1,FALSE)</f>
        <v>0</v>
      </c>
      <c r="Q8" s="63">
        <f>VLOOKUP($B8,Total!$B$4:$Y$348,Total!Q$1,FALSE)</f>
        <v>0</v>
      </c>
      <c r="R8" s="63">
        <f>VLOOKUP($B8,Total!$B$4:$Y$348,Total!R$1,FALSE)</f>
        <v>0</v>
      </c>
      <c r="S8" s="63">
        <f>VLOOKUP($B8,Total!$B$4:$Y$348,Total!S$1,FALSE)</f>
        <v>0</v>
      </c>
      <c r="T8" s="63">
        <f>VLOOKUP($B8,Total!$B$4:$Y$348,Total!T$1,FALSE)</f>
        <v>0</v>
      </c>
      <c r="U8" s="63">
        <f>VLOOKUP($B8,Total!$B$4:$Y$348,Total!U$1,FALSE)</f>
        <v>0</v>
      </c>
      <c r="V8" s="63">
        <f>VLOOKUP($B8,Total!$B$4:$Y$348,Total!V$1,FALSE)</f>
        <v>0</v>
      </c>
      <c r="W8" s="63">
        <f>VLOOKUP($B8,Total!$B$4:$Y$348,Total!W$1,FALSE)</f>
        <v>0</v>
      </c>
      <c r="X8" s="63">
        <f>D8+F8+H8+J8+L8+N8+P8+R8+T8+V8</f>
        <v>192</v>
      </c>
      <c r="Y8" s="63">
        <f>E8+G8+I8+K8+M8+O8+Q8+S8+U8+W8</f>
        <v>20140000</v>
      </c>
      <c r="Z8" s="45"/>
      <c r="AD8" s="45"/>
      <c r="AF8" s="45"/>
      <c r="AG8" s="45"/>
      <c r="AI8" s="45"/>
    </row>
    <row r="9" spans="1:35" s="44" customFormat="1" x14ac:dyDescent="0.2">
      <c r="A9" s="41">
        <v>5201</v>
      </c>
      <c r="B9" s="91">
        <v>5401</v>
      </c>
      <c r="C9" s="26" t="s">
        <v>110</v>
      </c>
      <c r="D9" s="63">
        <f>VLOOKUP($B9,Total!$B$4:$Y$348,Total!D$1,FALSE)</f>
        <v>0</v>
      </c>
      <c r="E9" s="63">
        <f>VLOOKUP($B9,Total!$B$4:$Y$348,Total!E$1,FALSE)</f>
        <v>0</v>
      </c>
      <c r="F9" s="63">
        <f>VLOOKUP($B9,Total!$B$4:$Y$348,Total!F$1,FALSE)</f>
        <v>0</v>
      </c>
      <c r="G9" s="63">
        <f>VLOOKUP($B9,Total!$B$4:$Y$348,Total!G$1,FALSE)</f>
        <v>0</v>
      </c>
      <c r="H9" s="63">
        <f>VLOOKUP($B9,Total!$B$4:$Y$348,Total!H$1,FALSE)</f>
        <v>323</v>
      </c>
      <c r="I9" s="63">
        <f>VLOOKUP($B9,Total!$B$4:$Y$348,Total!I$1,FALSE)</f>
        <v>61370000</v>
      </c>
      <c r="J9" s="63">
        <f>VLOOKUP($B9,Total!$B$4:$Y$348,Total!J$1,FALSE)</f>
        <v>326</v>
      </c>
      <c r="K9" s="63">
        <f>VLOOKUP($B9,Total!$B$4:$Y$348,Total!K$1,FALSE)</f>
        <v>30970000</v>
      </c>
      <c r="L9" s="63">
        <f>VLOOKUP($B9,Total!$B$4:$Y$348,Total!L$1,FALSE)</f>
        <v>0</v>
      </c>
      <c r="M9" s="63">
        <f>VLOOKUP($B9,Total!$B$4:$Y$348,Total!M$1,FALSE)</f>
        <v>0</v>
      </c>
      <c r="N9" s="63">
        <f>VLOOKUP($B9,Total!$B$4:$Y$348,Total!N$1,FALSE)</f>
        <v>0</v>
      </c>
      <c r="O9" s="63">
        <f>VLOOKUP($B9,Total!$B$4:$Y$348,Total!O$1,FALSE)</f>
        <v>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58</v>
      </c>
      <c r="U9" s="63">
        <f>VLOOKUP($B9,Total!$B$4:$Y$348,Total!U$1,FALSE)</f>
        <v>11020000</v>
      </c>
      <c r="V9" s="63">
        <f>VLOOKUP($B9,Total!$B$4:$Y$348,Total!V$1,FALSE)</f>
        <v>15</v>
      </c>
      <c r="W9" s="63">
        <f>VLOOKUP($B9,Total!$B$4:$Y$348,Total!W$1,FALSE)</f>
        <v>1425000</v>
      </c>
      <c r="X9" s="63">
        <f t="shared" ref="X9:Y16" si="0">D9+F9+H9+J9+L9+N9+P9+R9+T9+V9</f>
        <v>722</v>
      </c>
      <c r="Y9" s="63">
        <f t="shared" si="0"/>
        <v>104785000</v>
      </c>
      <c r="Z9" s="45"/>
      <c r="AD9" s="45"/>
      <c r="AF9" s="45"/>
      <c r="AG9" s="45"/>
      <c r="AI9" s="45"/>
    </row>
    <row r="10" spans="1:35" s="44" customFormat="1" x14ac:dyDescent="0.2">
      <c r="A10" s="41">
        <v>5202</v>
      </c>
      <c r="B10" s="91">
        <v>5404</v>
      </c>
      <c r="C10" s="26" t="s">
        <v>111</v>
      </c>
      <c r="D10" s="63">
        <f>VLOOKUP($B10,Total!$B$4:$Y$348,Total!D$1,FALSE)</f>
        <v>53</v>
      </c>
      <c r="E10" s="63">
        <f>VLOOKUP($B10,Total!$B$4:$Y$348,Total!E$1,FALSE)</f>
        <v>10070000</v>
      </c>
      <c r="F10" s="63">
        <f>VLOOKUP($B10,Total!$B$4:$Y$348,Total!F$1,FALSE)</f>
        <v>22</v>
      </c>
      <c r="G10" s="63">
        <f>VLOOKUP($B10,Total!$B$4:$Y$348,Total!G$1,FALSE)</f>
        <v>2090000</v>
      </c>
      <c r="H10" s="63">
        <f>VLOOKUP($B10,Total!$B$4:$Y$348,Total!H$1,FALSE)</f>
        <v>123</v>
      </c>
      <c r="I10" s="63">
        <f>VLOOKUP($B10,Total!$B$4:$Y$348,Total!I$1,FALSE)</f>
        <v>23370000</v>
      </c>
      <c r="J10" s="63">
        <f>VLOOKUP($B10,Total!$B$4:$Y$348,Total!J$1,FALSE)</f>
        <v>148</v>
      </c>
      <c r="K10" s="63">
        <f>VLOOKUP($B10,Total!$B$4:$Y$348,Total!K$1,FALSE)</f>
        <v>14060000</v>
      </c>
      <c r="L10" s="63">
        <f>VLOOKUP($B10,Total!$B$4:$Y$348,Total!L$1,FALSE)</f>
        <v>65</v>
      </c>
      <c r="M10" s="63">
        <f>VLOOKUP($B10,Total!$B$4:$Y$348,Total!M$1,FALSE)</f>
        <v>12350000</v>
      </c>
      <c r="N10" s="63">
        <f>VLOOKUP($B10,Total!$B$4:$Y$348,Total!N$1,FALSE)</f>
        <v>47</v>
      </c>
      <c r="O10" s="63">
        <f>VLOOKUP($B10,Total!$B$4:$Y$348,Total!O$1,FALSE)</f>
        <v>4465000</v>
      </c>
      <c r="P10" s="63">
        <f>VLOOKUP($B10,Total!$B$4:$Y$348,Total!P$1,FALSE)</f>
        <v>4</v>
      </c>
      <c r="Q10" s="63">
        <f>VLOOKUP($B10,Total!$B$4:$Y$348,Total!Q$1,FALSE)</f>
        <v>760000</v>
      </c>
      <c r="R10" s="63">
        <f>VLOOKUP($B10,Total!$B$4:$Y$348,Total!R$1,FALSE)</f>
        <v>1</v>
      </c>
      <c r="S10" s="63">
        <f>VLOOKUP($B10,Total!$B$4:$Y$348,Total!S$1,FALSE)</f>
        <v>95000</v>
      </c>
      <c r="T10" s="63">
        <f>VLOOKUP($B10,Total!$B$4:$Y$348,Total!T$1,FALSE)</f>
        <v>27</v>
      </c>
      <c r="U10" s="63">
        <f>VLOOKUP($B10,Total!$B$4:$Y$348,Total!U$1,FALSE)</f>
        <v>5130000</v>
      </c>
      <c r="V10" s="63">
        <f>VLOOKUP($B10,Total!$B$4:$Y$348,Total!V$1,FALSE)</f>
        <v>3</v>
      </c>
      <c r="W10" s="63">
        <f>VLOOKUP($B10,Total!$B$4:$Y$348,Total!W$1,FALSE)</f>
        <v>285000</v>
      </c>
      <c r="X10" s="63">
        <f t="shared" si="0"/>
        <v>493</v>
      </c>
      <c r="Y10" s="63">
        <f t="shared" si="0"/>
        <v>72675000</v>
      </c>
      <c r="Z10" s="45"/>
      <c r="AD10" s="45"/>
      <c r="AF10" s="45"/>
      <c r="AG10" s="45"/>
      <c r="AI10" s="45"/>
    </row>
    <row r="11" spans="1:35" s="44" customFormat="1" x14ac:dyDescent="0.2">
      <c r="A11" s="41">
        <v>5203</v>
      </c>
      <c r="B11" s="91">
        <v>5402</v>
      </c>
      <c r="C11" s="26" t="s">
        <v>112</v>
      </c>
      <c r="D11" s="63">
        <f>VLOOKUP($B11,Total!$B$4:$Y$348,Total!D$1,FALSE)</f>
        <v>46</v>
      </c>
      <c r="E11" s="63">
        <f>VLOOKUP($B11,Total!$B$4:$Y$348,Total!E$1,FALSE)</f>
        <v>8740000</v>
      </c>
      <c r="F11" s="63">
        <f>VLOOKUP($B11,Total!$B$4:$Y$348,Total!F$1,FALSE)</f>
        <v>29</v>
      </c>
      <c r="G11" s="63">
        <f>VLOOKUP($B11,Total!$B$4:$Y$348,Total!G$1,FALSE)</f>
        <v>2755000</v>
      </c>
      <c r="H11" s="63">
        <f>VLOOKUP($B11,Total!$B$4:$Y$348,Total!H$1,FALSE)</f>
        <v>262</v>
      </c>
      <c r="I11" s="63">
        <f>VLOOKUP($B11,Total!$B$4:$Y$348,Total!I$1,FALSE)</f>
        <v>49780000</v>
      </c>
      <c r="J11" s="63">
        <f>VLOOKUP($B11,Total!$B$4:$Y$348,Total!J$1,FALSE)</f>
        <v>305</v>
      </c>
      <c r="K11" s="63">
        <f>VLOOKUP($B11,Total!$B$4:$Y$348,Total!K$1,FALSE)</f>
        <v>28975000</v>
      </c>
      <c r="L11" s="63">
        <f>VLOOKUP($B11,Total!$B$4:$Y$348,Total!L$1,FALSE)</f>
        <v>28</v>
      </c>
      <c r="M11" s="63">
        <f>VLOOKUP($B11,Total!$B$4:$Y$348,Total!M$1,FALSE)</f>
        <v>5320000</v>
      </c>
      <c r="N11" s="63">
        <f>VLOOKUP($B11,Total!$B$4:$Y$348,Total!N$1,FALSE)</f>
        <v>24</v>
      </c>
      <c r="O11" s="63">
        <f>VLOOKUP($B11,Total!$B$4:$Y$348,Total!O$1,FALSE)</f>
        <v>2280000</v>
      </c>
      <c r="P11" s="63">
        <f>VLOOKUP($B11,Total!$B$4:$Y$348,Total!P$1,FALSE)</f>
        <v>0</v>
      </c>
      <c r="Q11" s="63">
        <f>VLOOKUP($B11,Total!$B$4:$Y$348,Total!Q$1,FALSE)</f>
        <v>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18</v>
      </c>
      <c r="U11" s="63">
        <f>VLOOKUP($B11,Total!$B$4:$Y$348,Total!U$1,FALSE)</f>
        <v>3420000</v>
      </c>
      <c r="V11" s="63">
        <f>VLOOKUP($B11,Total!$B$4:$Y$348,Total!V$1,FALSE)</f>
        <v>5</v>
      </c>
      <c r="W11" s="63">
        <f>VLOOKUP($B11,Total!$B$4:$Y$348,Total!W$1,FALSE)</f>
        <v>475000</v>
      </c>
      <c r="X11" s="63">
        <f t="shared" si="0"/>
        <v>717</v>
      </c>
      <c r="Y11" s="63">
        <f t="shared" si="0"/>
        <v>101745000</v>
      </c>
      <c r="Z11" s="45"/>
      <c r="AD11" s="45"/>
      <c r="AF11" s="45"/>
      <c r="AG11" s="45"/>
      <c r="AI11" s="45"/>
    </row>
    <row r="12" spans="1:35" s="44" customFormat="1" x14ac:dyDescent="0.2">
      <c r="A12" s="41">
        <v>5204</v>
      </c>
      <c r="B12" s="91">
        <v>5405</v>
      </c>
      <c r="C12" s="26" t="s">
        <v>113</v>
      </c>
      <c r="D12" s="63">
        <f>VLOOKUP($B12,Total!$B$4:$Y$348,Total!D$1,FALSE)</f>
        <v>0</v>
      </c>
      <c r="E12" s="63">
        <f>VLOOKUP($B12,Total!$B$4:$Y$348,Total!E$1,FALSE)</f>
        <v>0</v>
      </c>
      <c r="F12" s="63">
        <f>VLOOKUP($B12,Total!$B$4:$Y$348,Total!F$1,FALSE)</f>
        <v>0</v>
      </c>
      <c r="G12" s="63">
        <f>VLOOKUP($B12,Total!$B$4:$Y$348,Total!G$1,FALSE)</f>
        <v>0</v>
      </c>
      <c r="H12" s="63">
        <f>VLOOKUP($B12,Total!$B$4:$Y$348,Total!H$1,FALSE)</f>
        <v>97</v>
      </c>
      <c r="I12" s="63">
        <f>VLOOKUP($B12,Total!$B$4:$Y$348,Total!I$1,FALSE)</f>
        <v>18430000</v>
      </c>
      <c r="J12" s="63">
        <f>VLOOKUP($B12,Total!$B$4:$Y$348,Total!J$1,FALSE)</f>
        <v>137</v>
      </c>
      <c r="K12" s="63">
        <f>VLOOKUP($B12,Total!$B$4:$Y$348,Total!K$1,FALSE)</f>
        <v>13015000</v>
      </c>
      <c r="L12" s="63">
        <f>VLOOKUP($B12,Total!$B$4:$Y$348,Total!L$1,FALSE)</f>
        <v>50</v>
      </c>
      <c r="M12" s="63">
        <f>VLOOKUP($B12,Total!$B$4:$Y$348,Total!M$1,FALSE)</f>
        <v>9500000</v>
      </c>
      <c r="N12" s="63">
        <f>VLOOKUP($B12,Total!$B$4:$Y$348,Total!N$1,FALSE)</f>
        <v>59</v>
      </c>
      <c r="O12" s="63">
        <f>VLOOKUP($B12,Total!$B$4:$Y$348,Total!O$1,FALSE)</f>
        <v>5605000</v>
      </c>
      <c r="P12" s="63">
        <f>VLOOKUP($B12,Total!$B$4:$Y$348,Total!P$1,FALSE)</f>
        <v>0</v>
      </c>
      <c r="Q12" s="63">
        <f>VLOOKUP($B12,Total!$B$4:$Y$348,Total!Q$1,FALSE)</f>
        <v>0</v>
      </c>
      <c r="R12" s="63">
        <f>VLOOKUP($B12,Total!$B$4:$Y$348,Total!R$1,FALSE)</f>
        <v>0</v>
      </c>
      <c r="S12" s="63">
        <f>VLOOKUP($B12,Total!$B$4:$Y$348,Total!S$1,FALSE)</f>
        <v>0</v>
      </c>
      <c r="T12" s="63">
        <f>VLOOKUP($B12,Total!$B$4:$Y$348,Total!T$1,FALSE)</f>
        <v>33</v>
      </c>
      <c r="U12" s="63">
        <f>VLOOKUP($B12,Total!$B$4:$Y$348,Total!U$1,FALSE)</f>
        <v>6270000</v>
      </c>
      <c r="V12" s="63">
        <f>VLOOKUP($B12,Total!$B$4:$Y$348,Total!V$1,FALSE)</f>
        <v>9</v>
      </c>
      <c r="W12" s="63">
        <f>VLOOKUP($B12,Total!$B$4:$Y$348,Total!W$1,FALSE)</f>
        <v>855000</v>
      </c>
      <c r="X12" s="63">
        <f t="shared" si="0"/>
        <v>385</v>
      </c>
      <c r="Y12" s="63">
        <f t="shared" si="0"/>
        <v>53675000</v>
      </c>
      <c r="Z12" s="45"/>
      <c r="AD12" s="45"/>
      <c r="AF12" s="45"/>
      <c r="AG12" s="45"/>
      <c r="AI12" s="45"/>
    </row>
    <row r="13" spans="1:35" s="44" customFormat="1" x14ac:dyDescent="0.2">
      <c r="A13" s="41">
        <v>5205</v>
      </c>
      <c r="B13" s="91">
        <v>5403</v>
      </c>
      <c r="C13" s="26" t="s">
        <v>114</v>
      </c>
      <c r="D13" s="63">
        <f>VLOOKUP($B13,Total!$B$4:$Y$348,Total!D$1,FALSE)</f>
        <v>45</v>
      </c>
      <c r="E13" s="63">
        <f>VLOOKUP($B13,Total!$B$4:$Y$348,Total!E$1,FALSE)</f>
        <v>8550000</v>
      </c>
      <c r="F13" s="63">
        <f>VLOOKUP($B13,Total!$B$4:$Y$348,Total!F$1,FALSE)</f>
        <v>20</v>
      </c>
      <c r="G13" s="63">
        <f>VLOOKUP($B13,Total!$B$4:$Y$348,Total!G$1,FALSE)</f>
        <v>1900000</v>
      </c>
      <c r="H13" s="63">
        <f>VLOOKUP($B13,Total!$B$4:$Y$348,Total!H$1,FALSE)</f>
        <v>68</v>
      </c>
      <c r="I13" s="63">
        <f>VLOOKUP($B13,Total!$B$4:$Y$348,Total!I$1,FALSE)</f>
        <v>12920000</v>
      </c>
      <c r="J13" s="63">
        <f>VLOOKUP($B13,Total!$B$4:$Y$348,Total!J$1,FALSE)</f>
        <v>80</v>
      </c>
      <c r="K13" s="63">
        <f>VLOOKUP($B13,Total!$B$4:$Y$348,Total!K$1,FALSE)</f>
        <v>7600000</v>
      </c>
      <c r="L13" s="63">
        <f>VLOOKUP($B13,Total!$B$4:$Y$348,Total!L$1,FALSE)</f>
        <v>49</v>
      </c>
      <c r="M13" s="63">
        <f>VLOOKUP($B13,Total!$B$4:$Y$348,Total!M$1,FALSE)</f>
        <v>9310000</v>
      </c>
      <c r="N13" s="63">
        <f>VLOOKUP($B13,Total!$B$4:$Y$348,Total!N$1,FALSE)</f>
        <v>20</v>
      </c>
      <c r="O13" s="63">
        <f>VLOOKUP($B13,Total!$B$4:$Y$348,Total!O$1,FALSE)</f>
        <v>1900000</v>
      </c>
      <c r="P13" s="63">
        <f>VLOOKUP($B13,Total!$B$4:$Y$348,Total!P$1,FALSE)</f>
        <v>0</v>
      </c>
      <c r="Q13" s="63">
        <f>VLOOKUP($B13,Total!$B$4:$Y$348,Total!Q$1,FALSE)</f>
        <v>0</v>
      </c>
      <c r="R13" s="63">
        <f>VLOOKUP($B13,Total!$B$4:$Y$348,Total!R$1,FALSE)</f>
        <v>0</v>
      </c>
      <c r="S13" s="63">
        <f>VLOOKUP($B13,Total!$B$4:$Y$348,Total!S$1,FALSE)</f>
        <v>0</v>
      </c>
      <c r="T13" s="63">
        <f>VLOOKUP($B13,Total!$B$4:$Y$348,Total!T$1,FALSE)</f>
        <v>12</v>
      </c>
      <c r="U13" s="63">
        <f>VLOOKUP($B13,Total!$B$4:$Y$348,Total!U$1,FALSE)</f>
        <v>2280000</v>
      </c>
      <c r="V13" s="63">
        <f>VLOOKUP($B13,Total!$B$4:$Y$348,Total!V$1,FALSE)</f>
        <v>4</v>
      </c>
      <c r="W13" s="63">
        <f>VLOOKUP($B13,Total!$B$4:$Y$348,Total!W$1,FALSE)</f>
        <v>380000</v>
      </c>
      <c r="X13" s="63">
        <f t="shared" si="0"/>
        <v>298</v>
      </c>
      <c r="Y13" s="63">
        <f t="shared" si="0"/>
        <v>44840000</v>
      </c>
      <c r="Z13" s="45"/>
      <c r="AD13" s="45"/>
      <c r="AF13" s="45"/>
      <c r="AG13" s="45"/>
      <c r="AI13" s="45"/>
    </row>
    <row r="14" spans="1:35" s="44" customFormat="1" x14ac:dyDescent="0.2">
      <c r="A14" s="41">
        <v>5301</v>
      </c>
      <c r="B14" s="91">
        <v>5101</v>
      </c>
      <c r="C14" s="26" t="s">
        <v>115</v>
      </c>
      <c r="D14" s="63">
        <f>VLOOKUP($B14,Total!$B$4:$Y$348,Total!D$1,FALSE)</f>
        <v>749</v>
      </c>
      <c r="E14" s="63">
        <f>VLOOKUP($B14,Total!$B$4:$Y$348,Total!E$1,FALSE)</f>
        <v>142310000</v>
      </c>
      <c r="F14" s="63">
        <f>VLOOKUP($B14,Total!$B$4:$Y$348,Total!F$1,FALSE)</f>
        <v>250</v>
      </c>
      <c r="G14" s="63">
        <f>VLOOKUP($B14,Total!$B$4:$Y$348,Total!G$1,FALSE)</f>
        <v>23750000</v>
      </c>
      <c r="H14" s="63">
        <f>VLOOKUP($B14,Total!$B$4:$Y$348,Total!H$1,FALSE)</f>
        <v>0</v>
      </c>
      <c r="I14" s="63">
        <f>VLOOKUP($B14,Total!$B$4:$Y$348,Total!I$1,FALSE)</f>
        <v>0</v>
      </c>
      <c r="J14" s="63">
        <f>VLOOKUP($B14,Total!$B$4:$Y$348,Total!J$1,FALSE)</f>
        <v>0</v>
      </c>
      <c r="K14" s="63">
        <f>VLOOKUP($B14,Total!$B$4:$Y$348,Total!K$1,FALSE)</f>
        <v>0</v>
      </c>
      <c r="L14" s="63">
        <f>VLOOKUP($B14,Total!$B$4:$Y$348,Total!L$1,FALSE)</f>
        <v>944</v>
      </c>
      <c r="M14" s="63">
        <f>VLOOKUP($B14,Total!$B$4:$Y$348,Total!M$1,FALSE)</f>
        <v>179360000</v>
      </c>
      <c r="N14" s="63">
        <f>VLOOKUP($B14,Total!$B$4:$Y$348,Total!N$1,FALSE)</f>
        <v>726</v>
      </c>
      <c r="O14" s="63">
        <f>VLOOKUP($B14,Total!$B$4:$Y$348,Total!O$1,FALSE)</f>
        <v>68970000</v>
      </c>
      <c r="P14" s="63">
        <f>VLOOKUP($B14,Total!$B$4:$Y$348,Total!P$1,FALSE)</f>
        <v>72</v>
      </c>
      <c r="Q14" s="63">
        <f>VLOOKUP($B14,Total!$B$4:$Y$348,Total!Q$1,FALSE)</f>
        <v>13680000</v>
      </c>
      <c r="R14" s="63">
        <f>VLOOKUP($B14,Total!$B$4:$Y$348,Total!R$1,FALSE)</f>
        <v>26</v>
      </c>
      <c r="S14" s="63">
        <f>VLOOKUP($B14,Total!$B$4:$Y$348,Total!S$1,FALSE)</f>
        <v>2470000</v>
      </c>
      <c r="T14" s="63">
        <f>VLOOKUP($B14,Total!$B$4:$Y$348,Total!T$1,FALSE)</f>
        <v>0</v>
      </c>
      <c r="U14" s="63">
        <f>VLOOKUP($B14,Total!$B$4:$Y$348,Total!U$1,FALSE)</f>
        <v>0</v>
      </c>
      <c r="V14" s="63">
        <f>VLOOKUP($B14,Total!$B$4:$Y$348,Total!V$1,FALSE)</f>
        <v>0</v>
      </c>
      <c r="W14" s="63">
        <f>VLOOKUP($B14,Total!$B$4:$Y$348,Total!W$1,FALSE)</f>
        <v>0</v>
      </c>
      <c r="X14" s="63">
        <f t="shared" si="0"/>
        <v>2767</v>
      </c>
      <c r="Y14" s="63">
        <f t="shared" si="0"/>
        <v>430540000</v>
      </c>
      <c r="Z14" s="45"/>
      <c r="AD14" s="45"/>
      <c r="AF14" s="45"/>
      <c r="AG14" s="45"/>
      <c r="AI14" s="45"/>
    </row>
    <row r="15" spans="1:35" s="44" customFormat="1" x14ac:dyDescent="0.2">
      <c r="A15" s="41">
        <v>5302</v>
      </c>
      <c r="B15" s="91">
        <v>5109</v>
      </c>
      <c r="C15" s="26" t="s">
        <v>116</v>
      </c>
      <c r="D15" s="63">
        <f>VLOOKUP($B15,Total!$B$4:$Y$348,Total!D$1,FALSE)</f>
        <v>0</v>
      </c>
      <c r="E15" s="63">
        <f>VLOOKUP($B15,Total!$B$4:$Y$348,Total!E$1,FALSE)</f>
        <v>0</v>
      </c>
      <c r="F15" s="63">
        <f>VLOOKUP($B15,Total!$B$4:$Y$348,Total!F$1,FALSE)</f>
        <v>0</v>
      </c>
      <c r="G15" s="63">
        <f>VLOOKUP($B15,Total!$B$4:$Y$348,Total!G$1,FALSE)</f>
        <v>0</v>
      </c>
      <c r="H15" s="63">
        <f>VLOOKUP($B15,Total!$B$4:$Y$348,Total!H$1,FALSE)</f>
        <v>864</v>
      </c>
      <c r="I15" s="63">
        <f>VLOOKUP($B15,Total!$B$4:$Y$348,Total!I$1,FALSE)</f>
        <v>164160000</v>
      </c>
      <c r="J15" s="63">
        <f>VLOOKUP($B15,Total!$B$4:$Y$348,Total!J$1,FALSE)</f>
        <v>1596</v>
      </c>
      <c r="K15" s="63">
        <f>VLOOKUP($B15,Total!$B$4:$Y$348,Total!K$1,FALSE)</f>
        <v>151620000</v>
      </c>
      <c r="L15" s="63">
        <f>VLOOKUP($B15,Total!$B$4:$Y$348,Total!L$1,FALSE)</f>
        <v>471</v>
      </c>
      <c r="M15" s="63">
        <f>VLOOKUP($B15,Total!$B$4:$Y$348,Total!M$1,FALSE)</f>
        <v>89490000</v>
      </c>
      <c r="N15" s="63">
        <f>VLOOKUP($B15,Total!$B$4:$Y$348,Total!N$1,FALSE)</f>
        <v>825</v>
      </c>
      <c r="O15" s="63">
        <f>VLOOKUP($B15,Total!$B$4:$Y$348,Total!O$1,FALSE)</f>
        <v>78375000</v>
      </c>
      <c r="P15" s="63">
        <f>VLOOKUP($B15,Total!$B$4:$Y$348,Total!P$1,FALSE)</f>
        <v>12</v>
      </c>
      <c r="Q15" s="63">
        <f>VLOOKUP($B15,Total!$B$4:$Y$348,Total!Q$1,FALSE)</f>
        <v>2280000</v>
      </c>
      <c r="R15" s="63">
        <f>VLOOKUP($B15,Total!$B$4:$Y$348,Total!R$1,FALSE)</f>
        <v>14</v>
      </c>
      <c r="S15" s="63">
        <f>VLOOKUP($B15,Total!$B$4:$Y$348,Total!S$1,FALSE)</f>
        <v>1330000</v>
      </c>
      <c r="T15" s="63">
        <f>VLOOKUP($B15,Total!$B$4:$Y$348,Total!T$1,FALSE)</f>
        <v>41</v>
      </c>
      <c r="U15" s="63">
        <f>VLOOKUP($B15,Total!$B$4:$Y$348,Total!U$1,FALSE)</f>
        <v>7790000</v>
      </c>
      <c r="V15" s="63">
        <f>VLOOKUP($B15,Total!$B$4:$Y$348,Total!V$1,FALSE)</f>
        <v>16</v>
      </c>
      <c r="W15" s="63">
        <f>VLOOKUP($B15,Total!$B$4:$Y$348,Total!W$1,FALSE)</f>
        <v>1520000</v>
      </c>
      <c r="X15" s="63">
        <f t="shared" si="0"/>
        <v>3839</v>
      </c>
      <c r="Y15" s="63">
        <f t="shared" si="0"/>
        <v>496565000</v>
      </c>
      <c r="Z15" s="45"/>
      <c r="AD15" s="45"/>
      <c r="AF15" s="45"/>
      <c r="AG15" s="45"/>
      <c r="AI15" s="45"/>
    </row>
    <row r="16" spans="1:35" s="44" customFormat="1" x14ac:dyDescent="0.2">
      <c r="A16" s="41">
        <v>5303</v>
      </c>
      <c r="B16" s="91">
        <v>5804</v>
      </c>
      <c r="C16" s="26" t="s">
        <v>117</v>
      </c>
      <c r="D16" s="63">
        <f>VLOOKUP($B16,Total!$B$4:$Y$348,Total!D$1,FALSE)</f>
        <v>0</v>
      </c>
      <c r="E16" s="63">
        <f>VLOOKUP($B16,Total!$B$4:$Y$348,Total!E$1,FALSE)</f>
        <v>0</v>
      </c>
      <c r="F16" s="63">
        <f>VLOOKUP($B16,Total!$B$4:$Y$348,Total!F$1,FALSE)</f>
        <v>0</v>
      </c>
      <c r="G16" s="63">
        <f>VLOOKUP($B16,Total!$B$4:$Y$348,Total!G$1,FALSE)</f>
        <v>0</v>
      </c>
      <c r="H16" s="63">
        <f>VLOOKUP($B16,Total!$B$4:$Y$348,Total!H$1,FALSE)</f>
        <v>457</v>
      </c>
      <c r="I16" s="63">
        <f>VLOOKUP($B16,Total!$B$4:$Y$348,Total!I$1,FALSE)</f>
        <v>86830000</v>
      </c>
      <c r="J16" s="63">
        <f>VLOOKUP($B16,Total!$B$4:$Y$348,Total!J$1,FALSE)</f>
        <v>367</v>
      </c>
      <c r="K16" s="63">
        <f>VLOOKUP($B16,Total!$B$4:$Y$348,Total!K$1,FALSE)</f>
        <v>34865000</v>
      </c>
      <c r="L16" s="63">
        <f>VLOOKUP($B16,Total!$B$4:$Y$348,Total!L$1,FALSE)</f>
        <v>290</v>
      </c>
      <c r="M16" s="63">
        <f>VLOOKUP($B16,Total!$B$4:$Y$348,Total!M$1,FALSE)</f>
        <v>55100000</v>
      </c>
      <c r="N16" s="63">
        <f>VLOOKUP($B16,Total!$B$4:$Y$348,Total!N$1,FALSE)</f>
        <v>306</v>
      </c>
      <c r="O16" s="63">
        <f>VLOOKUP($B16,Total!$B$4:$Y$348,Total!O$1,FALSE)</f>
        <v>29070000</v>
      </c>
      <c r="P16" s="63">
        <f>VLOOKUP($B16,Total!$B$4:$Y$348,Total!P$1,FALSE)</f>
        <v>0</v>
      </c>
      <c r="Q16" s="63">
        <f>VLOOKUP($B16,Total!$B$4:$Y$348,Total!Q$1,FALSE)</f>
        <v>0</v>
      </c>
      <c r="R16" s="63">
        <f>VLOOKUP($B16,Total!$B$4:$Y$348,Total!R$1,FALSE)</f>
        <v>0</v>
      </c>
      <c r="S16" s="63">
        <f>VLOOKUP($B16,Total!$B$4:$Y$348,Total!S$1,FALSE)</f>
        <v>0</v>
      </c>
      <c r="T16" s="63">
        <f>VLOOKUP($B16,Total!$B$4:$Y$348,Total!T$1,FALSE)</f>
        <v>56</v>
      </c>
      <c r="U16" s="63">
        <f>VLOOKUP($B16,Total!$B$4:$Y$348,Total!U$1,FALSE)</f>
        <v>10640000</v>
      </c>
      <c r="V16" s="63">
        <f>VLOOKUP($B16,Total!$B$4:$Y$348,Total!V$1,FALSE)</f>
        <v>21</v>
      </c>
      <c r="W16" s="63">
        <f>VLOOKUP($B16,Total!$B$4:$Y$348,Total!W$1,FALSE)</f>
        <v>1995000</v>
      </c>
      <c r="X16" s="63">
        <f t="shared" si="0"/>
        <v>1497</v>
      </c>
      <c r="Y16" s="63">
        <f t="shared" si="0"/>
        <v>218500000</v>
      </c>
      <c r="Z16" s="45"/>
      <c r="AD16" s="45"/>
      <c r="AF16" s="45"/>
      <c r="AG16" s="45"/>
      <c r="AI16" s="45"/>
    </row>
    <row r="17" spans="1:35" s="44" customFormat="1" x14ac:dyDescent="0.2">
      <c r="A17" s="41">
        <v>5304</v>
      </c>
      <c r="B17" s="91">
        <v>5801</v>
      </c>
      <c r="C17" s="26" t="s">
        <v>118</v>
      </c>
      <c r="D17" s="63">
        <f>VLOOKUP($B17,Total!$B$4:$Y$348,Total!D$1,FALSE)</f>
        <v>263</v>
      </c>
      <c r="E17" s="63">
        <f>VLOOKUP($B17,Total!$B$4:$Y$348,Total!E$1,FALSE)</f>
        <v>49970000</v>
      </c>
      <c r="F17" s="63">
        <f>VLOOKUP($B17,Total!$B$4:$Y$348,Total!F$1,FALSE)</f>
        <v>127</v>
      </c>
      <c r="G17" s="63">
        <f>VLOOKUP($B17,Total!$B$4:$Y$348,Total!G$1,FALSE)</f>
        <v>12065000</v>
      </c>
      <c r="H17" s="63">
        <f>VLOOKUP($B17,Total!$B$4:$Y$348,Total!H$1,FALSE)</f>
        <v>586</v>
      </c>
      <c r="I17" s="63">
        <f>VLOOKUP($B17,Total!$B$4:$Y$348,Total!I$1,FALSE)</f>
        <v>111340000</v>
      </c>
      <c r="J17" s="63">
        <f>VLOOKUP($B17,Total!$B$4:$Y$348,Total!J$1,FALSE)</f>
        <v>668</v>
      </c>
      <c r="K17" s="63">
        <f>VLOOKUP($B17,Total!$B$4:$Y$348,Total!K$1,FALSE)</f>
        <v>63460000</v>
      </c>
      <c r="L17" s="63">
        <f>VLOOKUP($B17,Total!$B$4:$Y$348,Total!L$1,FALSE)</f>
        <v>353</v>
      </c>
      <c r="M17" s="63">
        <f>VLOOKUP($B17,Total!$B$4:$Y$348,Total!M$1,FALSE)</f>
        <v>67070000</v>
      </c>
      <c r="N17" s="63">
        <f>VLOOKUP($B17,Total!$B$4:$Y$348,Total!N$1,FALSE)</f>
        <v>405</v>
      </c>
      <c r="O17" s="63">
        <f>VLOOKUP($B17,Total!$B$4:$Y$348,Total!O$1,FALSE)</f>
        <v>38475000</v>
      </c>
      <c r="P17" s="63">
        <f>VLOOKUP($B17,Total!$B$4:$Y$348,Total!P$1,FALSE)</f>
        <v>0</v>
      </c>
      <c r="Q17" s="63">
        <f>VLOOKUP($B17,Total!$B$4:$Y$348,Total!Q$1,FALSE)</f>
        <v>0</v>
      </c>
      <c r="R17" s="63">
        <f>VLOOKUP($B17,Total!$B$4:$Y$348,Total!R$1,FALSE)</f>
        <v>0</v>
      </c>
      <c r="S17" s="63">
        <f>VLOOKUP($B17,Total!$B$4:$Y$348,Total!S$1,FALSE)</f>
        <v>0</v>
      </c>
      <c r="T17" s="63">
        <f>VLOOKUP($B17,Total!$B$4:$Y$348,Total!T$1,FALSE)</f>
        <v>115</v>
      </c>
      <c r="U17" s="63">
        <f>VLOOKUP($B17,Total!$B$4:$Y$348,Total!U$1,FALSE)</f>
        <v>21850000</v>
      </c>
      <c r="V17" s="63">
        <f>VLOOKUP($B17,Total!$B$4:$Y$348,Total!V$1,FALSE)</f>
        <v>33</v>
      </c>
      <c r="W17" s="63">
        <f>VLOOKUP($B17,Total!$B$4:$Y$348,Total!W$1,FALSE)</f>
        <v>3135000</v>
      </c>
      <c r="X17" s="63">
        <f>D17+F17+H17+J17+L17+N17+P17+R17+T17+V17</f>
        <v>2550</v>
      </c>
      <c r="Y17" s="63">
        <f>E17+G17+I17+K17+M17+O17+Q17+S17+U17+W17</f>
        <v>367365000</v>
      </c>
      <c r="Z17" s="45"/>
      <c r="AD17" s="45"/>
      <c r="AF17" s="45"/>
      <c r="AG17" s="45"/>
      <c r="AI17" s="45"/>
    </row>
    <row r="18" spans="1:35" s="44" customFormat="1" x14ac:dyDescent="0.2">
      <c r="A18" s="41">
        <v>5305</v>
      </c>
      <c r="B18" s="91">
        <v>5102</v>
      </c>
      <c r="C18" s="26" t="s">
        <v>119</v>
      </c>
      <c r="D18" s="63">
        <f>VLOOKUP($B18,Total!$B$4:$Y$348,Total!D$1,FALSE)</f>
        <v>79</v>
      </c>
      <c r="E18" s="63">
        <f>VLOOKUP($B18,Total!$B$4:$Y$348,Total!E$1,FALSE)</f>
        <v>15010000</v>
      </c>
      <c r="F18" s="63">
        <f>VLOOKUP($B18,Total!$B$4:$Y$348,Total!F$1,FALSE)</f>
        <v>42</v>
      </c>
      <c r="G18" s="63">
        <f>VLOOKUP($B18,Total!$B$4:$Y$348,Total!G$1,FALSE)</f>
        <v>3990000</v>
      </c>
      <c r="H18" s="63">
        <f>VLOOKUP($B18,Total!$B$4:$Y$348,Total!H$1,FALSE)</f>
        <v>245</v>
      </c>
      <c r="I18" s="63">
        <f>VLOOKUP($B18,Total!$B$4:$Y$348,Total!I$1,FALSE)</f>
        <v>46550000</v>
      </c>
      <c r="J18" s="63">
        <f>VLOOKUP($B18,Total!$B$4:$Y$348,Total!J$1,FALSE)</f>
        <v>206</v>
      </c>
      <c r="K18" s="63">
        <f>VLOOKUP($B18,Total!$B$4:$Y$348,Total!K$1,FALSE)</f>
        <v>19570000</v>
      </c>
      <c r="L18" s="63">
        <f>VLOOKUP($B18,Total!$B$4:$Y$348,Total!L$1,FALSE)</f>
        <v>16</v>
      </c>
      <c r="M18" s="63">
        <f>VLOOKUP($B18,Total!$B$4:$Y$348,Total!M$1,FALSE)</f>
        <v>3040000</v>
      </c>
      <c r="N18" s="63">
        <f>VLOOKUP($B18,Total!$B$4:$Y$348,Total!N$1,FALSE)</f>
        <v>8</v>
      </c>
      <c r="O18" s="63">
        <f>VLOOKUP($B18,Total!$B$4:$Y$348,Total!O$1,FALSE)</f>
        <v>760000</v>
      </c>
      <c r="P18" s="63">
        <f>VLOOKUP($B18,Total!$B$4:$Y$348,Total!P$1,FALSE)</f>
        <v>0</v>
      </c>
      <c r="Q18" s="63">
        <f>VLOOKUP($B18,Total!$B$4:$Y$348,Total!Q$1,FALSE)</f>
        <v>0</v>
      </c>
      <c r="R18" s="63">
        <f>VLOOKUP($B18,Total!$B$4:$Y$348,Total!R$1,FALSE)</f>
        <v>0</v>
      </c>
      <c r="S18" s="63">
        <f>VLOOKUP($B18,Total!$B$4:$Y$348,Total!S$1,FALSE)</f>
        <v>0</v>
      </c>
      <c r="T18" s="63">
        <f>VLOOKUP($B18,Total!$B$4:$Y$348,Total!T$1,FALSE)</f>
        <v>38</v>
      </c>
      <c r="U18" s="63">
        <f>VLOOKUP($B18,Total!$B$4:$Y$348,Total!U$1,FALSE)</f>
        <v>7220000</v>
      </c>
      <c r="V18" s="63">
        <f>VLOOKUP($B18,Total!$B$4:$Y$348,Total!V$1,FALSE)</f>
        <v>4</v>
      </c>
      <c r="W18" s="63">
        <f>VLOOKUP($B18,Total!$B$4:$Y$348,Total!W$1,FALSE)</f>
        <v>380000</v>
      </c>
      <c r="X18" s="63">
        <f t="shared" ref="X18:Y32" si="1">D18+F18+H18+J18+L18+N18+P18+R18+T18+V18</f>
        <v>638</v>
      </c>
      <c r="Y18" s="63">
        <f t="shared" si="1"/>
        <v>96520000</v>
      </c>
      <c r="Z18" s="45"/>
      <c r="AD18" s="45"/>
      <c r="AF18" s="45"/>
      <c r="AG18" s="45"/>
      <c r="AI18" s="45"/>
    </row>
    <row r="19" spans="1:35" s="44" customFormat="1" x14ac:dyDescent="0.2">
      <c r="A19" s="41">
        <v>5306</v>
      </c>
      <c r="B19" s="91">
        <v>5107</v>
      </c>
      <c r="C19" s="26" t="s">
        <v>120</v>
      </c>
      <c r="D19" s="63">
        <f>VLOOKUP($B19,Total!$B$4:$Y$348,Total!D$1,FALSE)</f>
        <v>0</v>
      </c>
      <c r="E19" s="63">
        <f>VLOOKUP($B19,Total!$B$4:$Y$348,Total!E$1,FALSE)</f>
        <v>0</v>
      </c>
      <c r="F19" s="63">
        <f>VLOOKUP($B19,Total!$B$4:$Y$348,Total!F$1,FALSE)</f>
        <v>0</v>
      </c>
      <c r="G19" s="63">
        <f>VLOOKUP($B19,Total!$B$4:$Y$348,Total!G$1,FALSE)</f>
        <v>0</v>
      </c>
      <c r="H19" s="63">
        <f>VLOOKUP($B19,Total!$B$4:$Y$348,Total!H$1,FALSE)</f>
        <v>192</v>
      </c>
      <c r="I19" s="63">
        <f>VLOOKUP($B19,Total!$B$4:$Y$348,Total!I$1,FALSE)</f>
        <v>36480000</v>
      </c>
      <c r="J19" s="63">
        <f>VLOOKUP($B19,Total!$B$4:$Y$348,Total!J$1,FALSE)</f>
        <v>174</v>
      </c>
      <c r="K19" s="63">
        <f>VLOOKUP($B19,Total!$B$4:$Y$348,Total!K$1,FALSE)</f>
        <v>16530000</v>
      </c>
      <c r="L19" s="63">
        <f>VLOOKUP($B19,Total!$B$4:$Y$348,Total!L$1,FALSE)</f>
        <v>33</v>
      </c>
      <c r="M19" s="63">
        <f>VLOOKUP($B19,Total!$B$4:$Y$348,Total!M$1,FALSE)</f>
        <v>6270000</v>
      </c>
      <c r="N19" s="63">
        <f>VLOOKUP($B19,Total!$B$4:$Y$348,Total!N$1,FALSE)</f>
        <v>25</v>
      </c>
      <c r="O19" s="63">
        <f>VLOOKUP($B19,Total!$B$4:$Y$348,Total!O$1,FALSE)</f>
        <v>2375000</v>
      </c>
      <c r="P19" s="63">
        <f>VLOOKUP($B19,Total!$B$4:$Y$348,Total!P$1,FALSE)</f>
        <v>0</v>
      </c>
      <c r="Q19" s="63">
        <f>VLOOKUP($B19,Total!$B$4:$Y$348,Total!Q$1,FALSE)</f>
        <v>0</v>
      </c>
      <c r="R19" s="63">
        <f>VLOOKUP($B19,Total!$B$4:$Y$348,Total!R$1,FALSE)</f>
        <v>0</v>
      </c>
      <c r="S19" s="63">
        <f>VLOOKUP($B19,Total!$B$4:$Y$348,Total!S$1,FALSE)</f>
        <v>0</v>
      </c>
      <c r="T19" s="63">
        <f>VLOOKUP($B19,Total!$B$4:$Y$348,Total!T$1,FALSE)</f>
        <v>46</v>
      </c>
      <c r="U19" s="63">
        <f>VLOOKUP($B19,Total!$B$4:$Y$348,Total!U$1,FALSE)</f>
        <v>8740000</v>
      </c>
      <c r="V19" s="63">
        <f>VLOOKUP($B19,Total!$B$4:$Y$348,Total!V$1,FALSE)</f>
        <v>20</v>
      </c>
      <c r="W19" s="63">
        <f>VLOOKUP($B19,Total!$B$4:$Y$348,Total!W$1,FALSE)</f>
        <v>1900000</v>
      </c>
      <c r="X19" s="63">
        <f t="shared" si="1"/>
        <v>490</v>
      </c>
      <c r="Y19" s="63">
        <f t="shared" si="1"/>
        <v>72295000</v>
      </c>
      <c r="Z19" s="45"/>
      <c r="AD19" s="45"/>
      <c r="AF19" s="45"/>
      <c r="AG19" s="45"/>
      <c r="AI19" s="45"/>
    </row>
    <row r="20" spans="1:35" s="44" customFormat="1" x14ac:dyDescent="0.2">
      <c r="A20" s="41">
        <v>5307</v>
      </c>
      <c r="B20" s="91">
        <v>5105</v>
      </c>
      <c r="C20" s="26" t="s">
        <v>121</v>
      </c>
      <c r="D20" s="63">
        <f>VLOOKUP($B20,Total!$B$4:$Y$348,Total!D$1,FALSE)</f>
        <v>63</v>
      </c>
      <c r="E20" s="63">
        <f>VLOOKUP($B20,Total!$B$4:$Y$348,Total!E$1,FALSE)</f>
        <v>11970000</v>
      </c>
      <c r="F20" s="63">
        <f>VLOOKUP($B20,Total!$B$4:$Y$348,Total!F$1,FALSE)</f>
        <v>42</v>
      </c>
      <c r="G20" s="63">
        <f>VLOOKUP($B20,Total!$B$4:$Y$348,Total!G$1,FALSE)</f>
        <v>3990000</v>
      </c>
      <c r="H20" s="63">
        <f>VLOOKUP($B20,Total!$B$4:$Y$348,Total!H$1,FALSE)</f>
        <v>236</v>
      </c>
      <c r="I20" s="63">
        <f>VLOOKUP($B20,Total!$B$4:$Y$348,Total!I$1,FALSE)</f>
        <v>44840000</v>
      </c>
      <c r="J20" s="63">
        <f>VLOOKUP($B20,Total!$B$4:$Y$348,Total!J$1,FALSE)</f>
        <v>258</v>
      </c>
      <c r="K20" s="63">
        <f>VLOOKUP($B20,Total!$B$4:$Y$348,Total!K$1,FALSE)</f>
        <v>24510000</v>
      </c>
      <c r="L20" s="63">
        <f>VLOOKUP($B20,Total!$B$4:$Y$348,Total!L$1,FALSE)</f>
        <v>41</v>
      </c>
      <c r="M20" s="63">
        <f>VLOOKUP($B20,Total!$B$4:$Y$348,Total!M$1,FALSE)</f>
        <v>7790000</v>
      </c>
      <c r="N20" s="63">
        <f>VLOOKUP($B20,Total!$B$4:$Y$348,Total!N$1,FALSE)</f>
        <v>45</v>
      </c>
      <c r="O20" s="63">
        <f>VLOOKUP($B20,Total!$B$4:$Y$348,Total!O$1,FALSE)</f>
        <v>4275000</v>
      </c>
      <c r="P20" s="63">
        <f>VLOOKUP($B20,Total!$B$4:$Y$348,Total!P$1,FALSE)</f>
        <v>0</v>
      </c>
      <c r="Q20" s="63">
        <f>VLOOKUP($B20,Total!$B$4:$Y$348,Total!Q$1,FALSE)</f>
        <v>0</v>
      </c>
      <c r="R20" s="63">
        <f>VLOOKUP($B20,Total!$B$4:$Y$348,Total!R$1,FALSE)</f>
        <v>0</v>
      </c>
      <c r="S20" s="63">
        <f>VLOOKUP($B20,Total!$B$4:$Y$348,Total!S$1,FALSE)</f>
        <v>0</v>
      </c>
      <c r="T20" s="63">
        <f>VLOOKUP($B20,Total!$B$4:$Y$348,Total!T$1,FALSE)</f>
        <v>53</v>
      </c>
      <c r="U20" s="63">
        <f>VLOOKUP($B20,Total!$B$4:$Y$348,Total!U$1,FALSE)</f>
        <v>10070000</v>
      </c>
      <c r="V20" s="63">
        <f>VLOOKUP($B20,Total!$B$4:$Y$348,Total!V$1,FALSE)</f>
        <v>20</v>
      </c>
      <c r="W20" s="63">
        <f>VLOOKUP($B20,Total!$B$4:$Y$348,Total!W$1,FALSE)</f>
        <v>1900000</v>
      </c>
      <c r="X20" s="63">
        <f t="shared" si="1"/>
        <v>758</v>
      </c>
      <c r="Y20" s="63">
        <f t="shared" si="1"/>
        <v>109345000</v>
      </c>
      <c r="Z20" s="45"/>
      <c r="AD20" s="45"/>
      <c r="AF20" s="45"/>
      <c r="AG20" s="45"/>
      <c r="AI20" s="45"/>
    </row>
    <row r="21" spans="1:35" s="44" customFormat="1" x14ac:dyDescent="0.2">
      <c r="A21" s="41">
        <v>5308</v>
      </c>
      <c r="B21" s="91">
        <v>5104</v>
      </c>
      <c r="C21" s="26" t="s">
        <v>122</v>
      </c>
      <c r="D21" s="63">
        <f>VLOOKUP($B21,Total!$B$4:$Y$348,Total!D$1,FALSE)</f>
        <v>0</v>
      </c>
      <c r="E21" s="63">
        <f>VLOOKUP($B21,Total!$B$4:$Y$348,Total!E$1,FALSE)</f>
        <v>0</v>
      </c>
      <c r="F21" s="63">
        <f>VLOOKUP($B21,Total!$B$4:$Y$348,Total!F$1,FALSE)</f>
        <v>0</v>
      </c>
      <c r="G21" s="63">
        <f>VLOOKUP($B21,Total!$B$4:$Y$348,Total!G$1,FALSE)</f>
        <v>0</v>
      </c>
      <c r="H21" s="63">
        <f>VLOOKUP($B21,Total!$B$4:$Y$348,Total!H$1,FALSE)</f>
        <v>0</v>
      </c>
      <c r="I21" s="63">
        <f>VLOOKUP($B21,Total!$B$4:$Y$348,Total!I$1,FALSE)</f>
        <v>0</v>
      </c>
      <c r="J21" s="63">
        <f>VLOOKUP($B21,Total!$B$4:$Y$348,Total!J$1,FALSE)</f>
        <v>0</v>
      </c>
      <c r="K21" s="63">
        <f>VLOOKUP($B21,Total!$B$4:$Y$348,Total!K$1,FALSE)</f>
        <v>0</v>
      </c>
      <c r="L21" s="63">
        <f>VLOOKUP($B21,Total!$B$4:$Y$348,Total!L$1,FALSE)</f>
        <v>0</v>
      </c>
      <c r="M21" s="63">
        <f>VLOOKUP($B21,Total!$B$4:$Y$348,Total!M$1,FALSE)</f>
        <v>0</v>
      </c>
      <c r="N21" s="63">
        <f>VLOOKUP($B21,Total!$B$4:$Y$348,Total!N$1,FALSE)</f>
        <v>0</v>
      </c>
      <c r="O21" s="63">
        <f>VLOOKUP($B21,Total!$B$4:$Y$348,Total!O$1,FALSE)</f>
        <v>0</v>
      </c>
      <c r="P21" s="63">
        <f>VLOOKUP($B21,Total!$B$4:$Y$348,Total!P$1,FALSE)</f>
        <v>0</v>
      </c>
      <c r="Q21" s="63">
        <f>VLOOKUP($B21,Total!$B$4:$Y$348,Total!Q$1,FALSE)</f>
        <v>0</v>
      </c>
      <c r="R21" s="63">
        <f>VLOOKUP($B21,Total!$B$4:$Y$348,Total!R$1,FALSE)</f>
        <v>0</v>
      </c>
      <c r="S21" s="63">
        <f>VLOOKUP($B21,Total!$B$4:$Y$348,Total!S$1,FALSE)</f>
        <v>0</v>
      </c>
      <c r="T21" s="63">
        <f>VLOOKUP($B21,Total!$B$4:$Y$348,Total!T$1,FALSE)</f>
        <v>0</v>
      </c>
      <c r="U21" s="63">
        <f>VLOOKUP($B21,Total!$B$4:$Y$348,Total!U$1,FALSE)</f>
        <v>0</v>
      </c>
      <c r="V21" s="63">
        <f>VLOOKUP($B21,Total!$B$4:$Y$348,Total!V$1,FALSE)</f>
        <v>0</v>
      </c>
      <c r="W21" s="63">
        <f>VLOOKUP($B21,Total!$B$4:$Y$348,Total!W$1,FALSE)</f>
        <v>0</v>
      </c>
      <c r="X21" s="63">
        <f t="shared" si="1"/>
        <v>0</v>
      </c>
      <c r="Y21" s="63">
        <f t="shared" si="1"/>
        <v>0</v>
      </c>
      <c r="Z21" s="45"/>
      <c r="AD21" s="45"/>
      <c r="AF21" s="45"/>
      <c r="AG21" s="45"/>
      <c r="AI21" s="45"/>
    </row>
    <row r="22" spans="1:35" s="44" customFormat="1" x14ac:dyDescent="0.2">
      <c r="A22" s="41">
        <v>5309</v>
      </c>
      <c r="B22" s="91">
        <v>5103</v>
      </c>
      <c r="C22" s="26" t="s">
        <v>123</v>
      </c>
      <c r="D22" s="63">
        <f>VLOOKUP($B22,Total!$B$4:$Y$348,Total!D$1,FALSE)</f>
        <v>0</v>
      </c>
      <c r="E22" s="63">
        <f>VLOOKUP($B22,Total!$B$4:$Y$348,Total!E$1,FALSE)</f>
        <v>0</v>
      </c>
      <c r="F22" s="63">
        <f>VLOOKUP($B22,Total!$B$4:$Y$348,Total!F$1,FALSE)</f>
        <v>0</v>
      </c>
      <c r="G22" s="63">
        <f>VLOOKUP($B22,Total!$B$4:$Y$348,Total!G$1,FALSE)</f>
        <v>0</v>
      </c>
      <c r="H22" s="63">
        <f>VLOOKUP($B22,Total!$B$4:$Y$348,Total!H$1,FALSE)</f>
        <v>161</v>
      </c>
      <c r="I22" s="63">
        <f>VLOOKUP($B22,Total!$B$4:$Y$348,Total!I$1,FALSE)</f>
        <v>30590000</v>
      </c>
      <c r="J22" s="63">
        <f>VLOOKUP($B22,Total!$B$4:$Y$348,Total!J$1,FALSE)</f>
        <v>108</v>
      </c>
      <c r="K22" s="63">
        <f>VLOOKUP($B22,Total!$B$4:$Y$348,Total!K$1,FALSE)</f>
        <v>10260000</v>
      </c>
      <c r="L22" s="63">
        <f>VLOOKUP($B22,Total!$B$4:$Y$348,Total!L$1,FALSE)</f>
        <v>70</v>
      </c>
      <c r="M22" s="63">
        <f>VLOOKUP($B22,Total!$B$4:$Y$348,Total!M$1,FALSE)</f>
        <v>13300000</v>
      </c>
      <c r="N22" s="63">
        <f>VLOOKUP($B22,Total!$B$4:$Y$348,Total!N$1,FALSE)</f>
        <v>72</v>
      </c>
      <c r="O22" s="63">
        <f>VLOOKUP($B22,Total!$B$4:$Y$348,Total!O$1,FALSE)</f>
        <v>6840000</v>
      </c>
      <c r="P22" s="63">
        <f>VLOOKUP($B22,Total!$B$4:$Y$348,Total!P$1,FALSE)</f>
        <v>0</v>
      </c>
      <c r="Q22" s="63">
        <f>VLOOKUP($B22,Total!$B$4:$Y$348,Total!Q$1,FALSE)</f>
        <v>0</v>
      </c>
      <c r="R22" s="63">
        <f>VLOOKUP($B22,Total!$B$4:$Y$348,Total!R$1,FALSE)</f>
        <v>0</v>
      </c>
      <c r="S22" s="63">
        <f>VLOOKUP($B22,Total!$B$4:$Y$348,Total!S$1,FALSE)</f>
        <v>0</v>
      </c>
      <c r="T22" s="63">
        <f>VLOOKUP($B22,Total!$B$4:$Y$348,Total!T$1,FALSE)</f>
        <v>35</v>
      </c>
      <c r="U22" s="63">
        <f>VLOOKUP($B22,Total!$B$4:$Y$348,Total!U$1,FALSE)</f>
        <v>6650000</v>
      </c>
      <c r="V22" s="63">
        <f>VLOOKUP($B22,Total!$B$4:$Y$348,Total!V$1,FALSE)</f>
        <v>13</v>
      </c>
      <c r="W22" s="63">
        <f>VLOOKUP($B22,Total!$B$4:$Y$348,Total!W$1,FALSE)</f>
        <v>1235000</v>
      </c>
      <c r="X22" s="63">
        <f t="shared" si="1"/>
        <v>459</v>
      </c>
      <c r="Y22" s="63">
        <f t="shared" si="1"/>
        <v>68875000</v>
      </c>
      <c r="Z22" s="45"/>
      <c r="AD22" s="45"/>
      <c r="AF22" s="45"/>
      <c r="AG22" s="45"/>
      <c r="AI22" s="45"/>
    </row>
    <row r="23" spans="1:35" s="44" customFormat="1" x14ac:dyDescent="0.2">
      <c r="A23" s="41">
        <v>5401</v>
      </c>
      <c r="B23" s="91">
        <v>5601</v>
      </c>
      <c r="C23" s="26" t="s">
        <v>124</v>
      </c>
      <c r="D23" s="63">
        <f>VLOOKUP($B23,Total!$B$4:$Y$348,Total!D$1,FALSE)</f>
        <v>212</v>
      </c>
      <c r="E23" s="63">
        <f>VLOOKUP($B23,Total!$B$4:$Y$348,Total!E$1,FALSE)</f>
        <v>40280000</v>
      </c>
      <c r="F23" s="63">
        <f>VLOOKUP($B23,Total!$B$4:$Y$348,Total!F$1,FALSE)</f>
        <v>69</v>
      </c>
      <c r="G23" s="63">
        <f>VLOOKUP($B23,Total!$B$4:$Y$348,Total!G$1,FALSE)</f>
        <v>6555000</v>
      </c>
      <c r="H23" s="63">
        <f>VLOOKUP($B23,Total!$B$4:$Y$348,Total!H$1,FALSE)</f>
        <v>410</v>
      </c>
      <c r="I23" s="63">
        <f>VLOOKUP($B23,Total!$B$4:$Y$348,Total!I$1,FALSE)</f>
        <v>77900000</v>
      </c>
      <c r="J23" s="63">
        <f>VLOOKUP($B23,Total!$B$4:$Y$348,Total!J$1,FALSE)</f>
        <v>583</v>
      </c>
      <c r="K23" s="63">
        <f>VLOOKUP($B23,Total!$B$4:$Y$348,Total!K$1,FALSE)</f>
        <v>55385000</v>
      </c>
      <c r="L23" s="63">
        <f>VLOOKUP($B23,Total!$B$4:$Y$348,Total!L$1,FALSE)</f>
        <v>235</v>
      </c>
      <c r="M23" s="63">
        <f>VLOOKUP($B23,Total!$B$4:$Y$348,Total!M$1,FALSE)</f>
        <v>44650000</v>
      </c>
      <c r="N23" s="63">
        <f>VLOOKUP($B23,Total!$B$4:$Y$348,Total!N$1,FALSE)</f>
        <v>191</v>
      </c>
      <c r="O23" s="63">
        <f>VLOOKUP($B23,Total!$B$4:$Y$348,Total!O$1,FALSE)</f>
        <v>18145000</v>
      </c>
      <c r="P23" s="63">
        <f>VLOOKUP($B23,Total!$B$4:$Y$348,Total!P$1,FALSE)</f>
        <v>0</v>
      </c>
      <c r="Q23" s="63">
        <f>VLOOKUP($B23,Total!$B$4:$Y$348,Total!Q$1,FALSE)</f>
        <v>0</v>
      </c>
      <c r="R23" s="63">
        <f>VLOOKUP($B23,Total!$B$4:$Y$348,Total!R$1,FALSE)</f>
        <v>0</v>
      </c>
      <c r="S23" s="63">
        <f>VLOOKUP($B23,Total!$B$4:$Y$348,Total!S$1,FALSE)</f>
        <v>0</v>
      </c>
      <c r="T23" s="63">
        <f>VLOOKUP($B23,Total!$B$4:$Y$348,Total!T$1,FALSE)</f>
        <v>116</v>
      </c>
      <c r="U23" s="63">
        <f>VLOOKUP($B23,Total!$B$4:$Y$348,Total!U$1,FALSE)</f>
        <v>22040000</v>
      </c>
      <c r="V23" s="63">
        <f>VLOOKUP($B23,Total!$B$4:$Y$348,Total!V$1,FALSE)</f>
        <v>38</v>
      </c>
      <c r="W23" s="63">
        <f>VLOOKUP($B23,Total!$B$4:$Y$348,Total!W$1,FALSE)</f>
        <v>3610000</v>
      </c>
      <c r="X23" s="63">
        <f t="shared" si="1"/>
        <v>1854</v>
      </c>
      <c r="Y23" s="63">
        <f t="shared" si="1"/>
        <v>268565000</v>
      </c>
      <c r="Z23" s="45"/>
      <c r="AD23" s="45"/>
      <c r="AF23" s="45"/>
      <c r="AG23" s="45"/>
      <c r="AI23" s="45"/>
    </row>
    <row r="24" spans="1:35" s="44" customFormat="1" x14ac:dyDescent="0.2">
      <c r="A24" s="41">
        <v>5402</v>
      </c>
      <c r="B24" s="91">
        <v>5606</v>
      </c>
      <c r="C24" s="26" t="s">
        <v>125</v>
      </c>
      <c r="D24" s="63">
        <f>VLOOKUP($B24,Total!$B$4:$Y$348,Total!D$1,FALSE)</f>
        <v>0</v>
      </c>
      <c r="E24" s="63">
        <f>VLOOKUP($B24,Total!$B$4:$Y$348,Total!E$1,FALSE)</f>
        <v>0</v>
      </c>
      <c r="F24" s="63">
        <f>VLOOKUP($B24,Total!$B$4:$Y$348,Total!F$1,FALSE)</f>
        <v>0</v>
      </c>
      <c r="G24" s="63">
        <f>VLOOKUP($B24,Total!$B$4:$Y$348,Total!G$1,FALSE)</f>
        <v>0</v>
      </c>
      <c r="H24" s="63">
        <f>VLOOKUP($B24,Total!$B$4:$Y$348,Total!H$1,FALSE)</f>
        <v>0</v>
      </c>
      <c r="I24" s="63">
        <f>VLOOKUP($B24,Total!$B$4:$Y$348,Total!I$1,FALSE)</f>
        <v>0</v>
      </c>
      <c r="J24" s="63">
        <f>VLOOKUP($B24,Total!$B$4:$Y$348,Total!J$1,FALSE)</f>
        <v>0</v>
      </c>
      <c r="K24" s="63">
        <f>VLOOKUP($B24,Total!$B$4:$Y$348,Total!K$1,FALSE)</f>
        <v>0</v>
      </c>
      <c r="L24" s="63">
        <f>VLOOKUP($B24,Total!$B$4:$Y$348,Total!L$1,FALSE)</f>
        <v>0</v>
      </c>
      <c r="M24" s="63">
        <f>VLOOKUP($B24,Total!$B$4:$Y$348,Total!M$1,FALSE)</f>
        <v>0</v>
      </c>
      <c r="N24" s="63">
        <f>VLOOKUP($B24,Total!$B$4:$Y$348,Total!N$1,FALSE)</f>
        <v>0</v>
      </c>
      <c r="O24" s="63">
        <f>VLOOKUP($B24,Total!$B$4:$Y$348,Total!O$1,FALSE)</f>
        <v>0</v>
      </c>
      <c r="P24" s="63">
        <f>VLOOKUP($B24,Total!$B$4:$Y$348,Total!P$1,FALSE)</f>
        <v>0</v>
      </c>
      <c r="Q24" s="63">
        <f>VLOOKUP($B24,Total!$B$4:$Y$348,Total!Q$1,FALSE)</f>
        <v>0</v>
      </c>
      <c r="R24" s="63">
        <f>VLOOKUP($B24,Total!$B$4:$Y$348,Total!R$1,FALSE)</f>
        <v>0</v>
      </c>
      <c r="S24" s="63">
        <f>VLOOKUP($B24,Total!$B$4:$Y$348,Total!S$1,FALSE)</f>
        <v>0</v>
      </c>
      <c r="T24" s="63">
        <f>VLOOKUP($B24,Total!$B$4:$Y$348,Total!T$1,FALSE)</f>
        <v>0</v>
      </c>
      <c r="U24" s="63">
        <f>VLOOKUP($B24,Total!$B$4:$Y$348,Total!U$1,FALSE)</f>
        <v>0</v>
      </c>
      <c r="V24" s="63">
        <f>VLOOKUP($B24,Total!$B$4:$Y$348,Total!V$1,FALSE)</f>
        <v>0</v>
      </c>
      <c r="W24" s="63">
        <f>VLOOKUP($B24,Total!$B$4:$Y$348,Total!W$1,FALSE)</f>
        <v>0</v>
      </c>
      <c r="X24" s="63">
        <f t="shared" si="1"/>
        <v>0</v>
      </c>
      <c r="Y24" s="63">
        <f t="shared" si="1"/>
        <v>0</v>
      </c>
      <c r="Z24" s="45"/>
      <c r="AD24" s="45"/>
      <c r="AF24" s="45"/>
      <c r="AG24" s="45"/>
      <c r="AI24" s="45"/>
    </row>
    <row r="25" spans="1:35" s="44" customFormat="1" x14ac:dyDescent="0.2">
      <c r="A25" s="41">
        <v>5403</v>
      </c>
      <c r="B25" s="91">
        <v>5603</v>
      </c>
      <c r="C25" s="26" t="s">
        <v>126</v>
      </c>
      <c r="D25" s="63">
        <f>VLOOKUP($B25,Total!$B$4:$Y$348,Total!D$1,FALSE)</f>
        <v>108</v>
      </c>
      <c r="E25" s="63">
        <f>VLOOKUP($B25,Total!$B$4:$Y$348,Total!E$1,FALSE)</f>
        <v>20520000</v>
      </c>
      <c r="F25" s="63">
        <f>VLOOKUP($B25,Total!$B$4:$Y$348,Total!F$1,FALSE)</f>
        <v>37</v>
      </c>
      <c r="G25" s="63">
        <f>VLOOKUP($B25,Total!$B$4:$Y$348,Total!G$1,FALSE)</f>
        <v>3515000</v>
      </c>
      <c r="H25" s="63">
        <f>VLOOKUP($B25,Total!$B$4:$Y$348,Total!H$1,FALSE)</f>
        <v>225</v>
      </c>
      <c r="I25" s="63">
        <f>VLOOKUP($B25,Total!$B$4:$Y$348,Total!I$1,FALSE)</f>
        <v>42750000</v>
      </c>
      <c r="J25" s="63">
        <f>VLOOKUP($B25,Total!$B$4:$Y$348,Total!J$1,FALSE)</f>
        <v>234</v>
      </c>
      <c r="K25" s="63">
        <f>VLOOKUP($B25,Total!$B$4:$Y$348,Total!K$1,FALSE)</f>
        <v>22230000</v>
      </c>
      <c r="L25" s="63">
        <f>VLOOKUP($B25,Total!$B$4:$Y$348,Total!L$1,FALSE)</f>
        <v>68</v>
      </c>
      <c r="M25" s="63">
        <f>VLOOKUP($B25,Total!$B$4:$Y$348,Total!M$1,FALSE)</f>
        <v>12920000</v>
      </c>
      <c r="N25" s="63">
        <f>VLOOKUP($B25,Total!$B$4:$Y$348,Total!N$1,FALSE)</f>
        <v>106</v>
      </c>
      <c r="O25" s="63">
        <f>VLOOKUP($B25,Total!$B$4:$Y$348,Total!O$1,FALSE)</f>
        <v>10070000</v>
      </c>
      <c r="P25" s="63">
        <f>VLOOKUP($B25,Total!$B$4:$Y$348,Total!P$1,FALSE)</f>
        <v>0</v>
      </c>
      <c r="Q25" s="63">
        <f>VLOOKUP($B25,Total!$B$4:$Y$348,Total!Q$1,FALSE)</f>
        <v>0</v>
      </c>
      <c r="R25" s="63">
        <f>VLOOKUP($B25,Total!$B$4:$Y$348,Total!R$1,FALSE)</f>
        <v>0</v>
      </c>
      <c r="S25" s="63">
        <f>VLOOKUP($B25,Total!$B$4:$Y$348,Total!S$1,FALSE)</f>
        <v>0</v>
      </c>
      <c r="T25" s="63">
        <f>VLOOKUP($B25,Total!$B$4:$Y$348,Total!T$1,FALSE)</f>
        <v>44</v>
      </c>
      <c r="U25" s="63">
        <f>VLOOKUP($B25,Total!$B$4:$Y$348,Total!U$1,FALSE)</f>
        <v>8360000</v>
      </c>
      <c r="V25" s="63">
        <f>VLOOKUP($B25,Total!$B$4:$Y$348,Total!V$1,FALSE)</f>
        <v>15</v>
      </c>
      <c r="W25" s="63">
        <f>VLOOKUP($B25,Total!$B$4:$Y$348,Total!W$1,FALSE)</f>
        <v>1425000</v>
      </c>
      <c r="X25" s="63">
        <f t="shared" si="1"/>
        <v>837</v>
      </c>
      <c r="Y25" s="63">
        <f t="shared" si="1"/>
        <v>121790000</v>
      </c>
      <c r="Z25" s="45"/>
      <c r="AD25" s="45"/>
      <c r="AF25" s="45"/>
      <c r="AG25" s="45"/>
      <c r="AI25" s="45"/>
    </row>
    <row r="26" spans="1:35" s="44" customFormat="1" x14ac:dyDescent="0.2">
      <c r="A26" s="41">
        <v>5404</v>
      </c>
      <c r="B26" s="91">
        <v>5605</v>
      </c>
      <c r="C26" s="26" t="s">
        <v>127</v>
      </c>
      <c r="D26" s="63">
        <f>VLOOKUP($B26,Total!$B$4:$Y$348,Total!D$1,FALSE)</f>
        <v>134</v>
      </c>
      <c r="E26" s="63">
        <f>VLOOKUP($B26,Total!$B$4:$Y$348,Total!E$1,FALSE)</f>
        <v>25460000</v>
      </c>
      <c r="F26" s="63">
        <f>VLOOKUP($B26,Total!$B$4:$Y$348,Total!F$1,FALSE)</f>
        <v>42</v>
      </c>
      <c r="G26" s="63">
        <f>VLOOKUP($B26,Total!$B$4:$Y$348,Total!G$1,FALSE)</f>
        <v>3990000</v>
      </c>
      <c r="H26" s="63">
        <f>VLOOKUP($B26,Total!$B$4:$Y$348,Total!H$1,FALSE)</f>
        <v>26</v>
      </c>
      <c r="I26" s="63">
        <f>VLOOKUP($B26,Total!$B$4:$Y$348,Total!I$1,FALSE)</f>
        <v>4940000</v>
      </c>
      <c r="J26" s="63">
        <f>VLOOKUP($B26,Total!$B$4:$Y$348,Total!J$1,FALSE)</f>
        <v>113</v>
      </c>
      <c r="K26" s="63">
        <f>VLOOKUP($B26,Total!$B$4:$Y$348,Total!K$1,FALSE)</f>
        <v>10735000</v>
      </c>
      <c r="L26" s="63">
        <f>VLOOKUP($B26,Total!$B$4:$Y$348,Total!L$1,FALSE)</f>
        <v>39</v>
      </c>
      <c r="M26" s="63">
        <f>VLOOKUP($B26,Total!$B$4:$Y$348,Total!M$1,FALSE)</f>
        <v>7410000</v>
      </c>
      <c r="N26" s="63">
        <f>VLOOKUP($B26,Total!$B$4:$Y$348,Total!N$1,FALSE)</f>
        <v>91</v>
      </c>
      <c r="O26" s="63">
        <f>VLOOKUP($B26,Total!$B$4:$Y$348,Total!O$1,FALSE)</f>
        <v>8645000</v>
      </c>
      <c r="P26" s="63">
        <f>VLOOKUP($B26,Total!$B$4:$Y$348,Total!P$1,FALSE)</f>
        <v>0</v>
      </c>
      <c r="Q26" s="63">
        <f>VLOOKUP($B26,Total!$B$4:$Y$348,Total!Q$1,FALSE)</f>
        <v>0</v>
      </c>
      <c r="R26" s="63">
        <f>VLOOKUP($B26,Total!$B$4:$Y$348,Total!R$1,FALSE)</f>
        <v>0</v>
      </c>
      <c r="S26" s="63">
        <f>VLOOKUP($B26,Total!$B$4:$Y$348,Total!S$1,FALSE)</f>
        <v>0</v>
      </c>
      <c r="T26" s="63">
        <f>VLOOKUP($B26,Total!$B$4:$Y$348,Total!T$1,FALSE)</f>
        <v>0</v>
      </c>
      <c r="U26" s="63">
        <f>VLOOKUP($B26,Total!$B$4:$Y$348,Total!U$1,FALSE)</f>
        <v>0</v>
      </c>
      <c r="V26" s="63">
        <f>VLOOKUP($B26,Total!$B$4:$Y$348,Total!V$1,FALSE)</f>
        <v>0</v>
      </c>
      <c r="W26" s="63">
        <f>VLOOKUP($B26,Total!$B$4:$Y$348,Total!W$1,FALSE)</f>
        <v>0</v>
      </c>
      <c r="X26" s="63">
        <f t="shared" si="1"/>
        <v>445</v>
      </c>
      <c r="Y26" s="63">
        <f t="shared" si="1"/>
        <v>61180000</v>
      </c>
      <c r="Z26" s="45"/>
      <c r="AD26" s="45"/>
      <c r="AF26" s="45"/>
      <c r="AG26" s="45"/>
      <c r="AI26" s="45"/>
    </row>
    <row r="27" spans="1:35" s="44" customFormat="1" x14ac:dyDescent="0.2">
      <c r="A27" s="41">
        <v>5405</v>
      </c>
      <c r="B27" s="91">
        <v>5604</v>
      </c>
      <c r="C27" s="26" t="s">
        <v>128</v>
      </c>
      <c r="D27" s="63">
        <f>VLOOKUP($B27,Total!$B$4:$Y$348,Total!D$1,FALSE)</f>
        <v>83</v>
      </c>
      <c r="E27" s="63">
        <f>VLOOKUP($B27,Total!$B$4:$Y$348,Total!E$1,FALSE)</f>
        <v>15770000</v>
      </c>
      <c r="F27" s="63">
        <f>VLOOKUP($B27,Total!$B$4:$Y$348,Total!F$1,FALSE)</f>
        <v>76</v>
      </c>
      <c r="G27" s="63">
        <f>VLOOKUP($B27,Total!$B$4:$Y$348,Total!G$1,FALSE)</f>
        <v>7220000</v>
      </c>
      <c r="H27" s="63">
        <f>VLOOKUP($B27,Total!$B$4:$Y$348,Total!H$1,FALSE)</f>
        <v>98</v>
      </c>
      <c r="I27" s="63">
        <f>VLOOKUP($B27,Total!$B$4:$Y$348,Total!I$1,FALSE)</f>
        <v>18620000</v>
      </c>
      <c r="J27" s="63">
        <f>VLOOKUP($B27,Total!$B$4:$Y$348,Total!J$1,FALSE)</f>
        <v>127</v>
      </c>
      <c r="K27" s="63">
        <f>VLOOKUP($B27,Total!$B$4:$Y$348,Total!K$1,FALSE)</f>
        <v>12065000</v>
      </c>
      <c r="L27" s="63">
        <f>VLOOKUP($B27,Total!$B$4:$Y$348,Total!L$1,FALSE)</f>
        <v>89</v>
      </c>
      <c r="M27" s="63">
        <f>VLOOKUP($B27,Total!$B$4:$Y$348,Total!M$1,FALSE)</f>
        <v>16910000</v>
      </c>
      <c r="N27" s="63">
        <f>VLOOKUP($B27,Total!$B$4:$Y$348,Total!N$1,FALSE)</f>
        <v>98</v>
      </c>
      <c r="O27" s="63">
        <f>VLOOKUP($B27,Total!$B$4:$Y$348,Total!O$1,FALSE)</f>
        <v>9310000</v>
      </c>
      <c r="P27" s="63">
        <f>VLOOKUP($B27,Total!$B$4:$Y$348,Total!P$1,FALSE)</f>
        <v>0</v>
      </c>
      <c r="Q27" s="63">
        <f>VLOOKUP($B27,Total!$B$4:$Y$348,Total!Q$1,FALSE)</f>
        <v>0</v>
      </c>
      <c r="R27" s="63">
        <f>VLOOKUP($B27,Total!$B$4:$Y$348,Total!R$1,FALSE)</f>
        <v>0</v>
      </c>
      <c r="S27" s="63">
        <f>VLOOKUP($B27,Total!$B$4:$Y$348,Total!S$1,FALSE)</f>
        <v>0</v>
      </c>
      <c r="T27" s="63">
        <f>VLOOKUP($B27,Total!$B$4:$Y$348,Total!T$1,FALSE)</f>
        <v>13</v>
      </c>
      <c r="U27" s="63">
        <f>VLOOKUP($B27,Total!$B$4:$Y$348,Total!U$1,FALSE)</f>
        <v>2470000</v>
      </c>
      <c r="V27" s="63">
        <f>VLOOKUP($B27,Total!$B$4:$Y$348,Total!V$1,FALSE)</f>
        <v>7</v>
      </c>
      <c r="W27" s="63">
        <f>VLOOKUP($B27,Total!$B$4:$Y$348,Total!W$1,FALSE)</f>
        <v>665000</v>
      </c>
      <c r="X27" s="63">
        <f t="shared" si="1"/>
        <v>591</v>
      </c>
      <c r="Y27" s="63">
        <f t="shared" si="1"/>
        <v>83030000</v>
      </c>
      <c r="Z27" s="45"/>
      <c r="AD27" s="45"/>
      <c r="AF27" s="45"/>
      <c r="AG27" s="45"/>
      <c r="AI27" s="45"/>
    </row>
    <row r="28" spans="1:35" s="44" customFormat="1" x14ac:dyDescent="0.2">
      <c r="A28" s="41">
        <v>5406</v>
      </c>
      <c r="B28" s="91">
        <v>5602</v>
      </c>
      <c r="C28" s="26" t="s">
        <v>129</v>
      </c>
      <c r="D28" s="63">
        <f>VLOOKUP($B28,Total!$B$4:$Y$348,Total!D$1,FALSE)</f>
        <v>147</v>
      </c>
      <c r="E28" s="63">
        <f>VLOOKUP($B28,Total!$B$4:$Y$348,Total!E$1,FALSE)</f>
        <v>27930000</v>
      </c>
      <c r="F28" s="63">
        <f>VLOOKUP($B28,Total!$B$4:$Y$348,Total!F$1,FALSE)</f>
        <v>49</v>
      </c>
      <c r="G28" s="63">
        <f>VLOOKUP($B28,Total!$B$4:$Y$348,Total!G$1,FALSE)</f>
        <v>4655000</v>
      </c>
      <c r="H28" s="63">
        <f>VLOOKUP($B28,Total!$B$4:$Y$348,Total!H$1,FALSE)</f>
        <v>89</v>
      </c>
      <c r="I28" s="63">
        <f>VLOOKUP($B28,Total!$B$4:$Y$348,Total!I$1,FALSE)</f>
        <v>16910000</v>
      </c>
      <c r="J28" s="63">
        <f>VLOOKUP($B28,Total!$B$4:$Y$348,Total!J$1,FALSE)</f>
        <v>126</v>
      </c>
      <c r="K28" s="63">
        <f>VLOOKUP($B28,Total!$B$4:$Y$348,Total!K$1,FALSE)</f>
        <v>11970000</v>
      </c>
      <c r="L28" s="63">
        <f>VLOOKUP($B28,Total!$B$4:$Y$348,Total!L$1,FALSE)</f>
        <v>103</v>
      </c>
      <c r="M28" s="63">
        <f>VLOOKUP($B28,Total!$B$4:$Y$348,Total!M$1,FALSE)</f>
        <v>19570000</v>
      </c>
      <c r="N28" s="63">
        <f>VLOOKUP($B28,Total!$B$4:$Y$348,Total!N$1,FALSE)</f>
        <v>63</v>
      </c>
      <c r="O28" s="63">
        <f>VLOOKUP($B28,Total!$B$4:$Y$348,Total!O$1,FALSE)</f>
        <v>5985000</v>
      </c>
      <c r="P28" s="63">
        <f>VLOOKUP($B28,Total!$B$4:$Y$348,Total!P$1,FALSE)</f>
        <v>0</v>
      </c>
      <c r="Q28" s="63">
        <f>VLOOKUP($B28,Total!$B$4:$Y$348,Total!Q$1,FALSE)</f>
        <v>0</v>
      </c>
      <c r="R28" s="63">
        <f>VLOOKUP($B28,Total!$B$4:$Y$348,Total!R$1,FALSE)</f>
        <v>0</v>
      </c>
      <c r="S28" s="63">
        <f>VLOOKUP($B28,Total!$B$4:$Y$348,Total!S$1,FALSE)</f>
        <v>0</v>
      </c>
      <c r="T28" s="63">
        <f>VLOOKUP($B28,Total!$B$4:$Y$348,Total!T$1,FALSE)</f>
        <v>22</v>
      </c>
      <c r="U28" s="63">
        <f>VLOOKUP($B28,Total!$B$4:$Y$348,Total!U$1,FALSE)</f>
        <v>4180000</v>
      </c>
      <c r="V28" s="63">
        <f>VLOOKUP($B28,Total!$B$4:$Y$348,Total!V$1,FALSE)</f>
        <v>5</v>
      </c>
      <c r="W28" s="63">
        <f>VLOOKUP($B28,Total!$B$4:$Y$348,Total!W$1,FALSE)</f>
        <v>475000</v>
      </c>
      <c r="X28" s="63">
        <f t="shared" si="1"/>
        <v>604</v>
      </c>
      <c r="Y28" s="63">
        <f t="shared" si="1"/>
        <v>91675000</v>
      </c>
      <c r="Z28" s="45"/>
      <c r="AD28" s="45"/>
      <c r="AF28" s="45"/>
      <c r="AG28" s="45"/>
      <c r="AI28" s="45"/>
    </row>
    <row r="29" spans="1:35" s="44" customFormat="1" x14ac:dyDescent="0.2">
      <c r="A29" s="41">
        <v>5501</v>
      </c>
      <c r="B29" s="91">
        <v>5501</v>
      </c>
      <c r="C29" s="26" t="s">
        <v>130</v>
      </c>
      <c r="D29" s="63">
        <f>VLOOKUP($B29,Total!$B$4:$Y$348,Total!D$1,FALSE)</f>
        <v>127</v>
      </c>
      <c r="E29" s="63">
        <f>VLOOKUP($B29,Total!$B$4:$Y$348,Total!E$1,FALSE)</f>
        <v>24130000</v>
      </c>
      <c r="F29" s="63">
        <f>VLOOKUP($B29,Total!$B$4:$Y$348,Total!F$1,FALSE)</f>
        <v>72</v>
      </c>
      <c r="G29" s="63">
        <f>VLOOKUP($B29,Total!$B$4:$Y$348,Total!G$1,FALSE)</f>
        <v>6840000</v>
      </c>
      <c r="H29" s="63">
        <f>VLOOKUP($B29,Total!$B$4:$Y$348,Total!H$1,FALSE)</f>
        <v>539</v>
      </c>
      <c r="I29" s="63">
        <f>VLOOKUP($B29,Total!$B$4:$Y$348,Total!I$1,FALSE)</f>
        <v>102410000</v>
      </c>
      <c r="J29" s="63">
        <f>VLOOKUP($B29,Total!$B$4:$Y$348,Total!J$1,FALSE)</f>
        <v>533</v>
      </c>
      <c r="K29" s="63">
        <f>VLOOKUP($B29,Total!$B$4:$Y$348,Total!K$1,FALSE)</f>
        <v>50635000</v>
      </c>
      <c r="L29" s="63">
        <f>VLOOKUP($B29,Total!$B$4:$Y$348,Total!L$1,FALSE)</f>
        <v>343</v>
      </c>
      <c r="M29" s="63">
        <f>VLOOKUP($B29,Total!$B$4:$Y$348,Total!M$1,FALSE)</f>
        <v>65170000</v>
      </c>
      <c r="N29" s="63">
        <f>VLOOKUP($B29,Total!$B$4:$Y$348,Total!N$1,FALSE)</f>
        <v>345</v>
      </c>
      <c r="O29" s="63">
        <f>VLOOKUP($B29,Total!$B$4:$Y$348,Total!O$1,FALSE)</f>
        <v>32775000</v>
      </c>
      <c r="P29" s="63">
        <f>VLOOKUP($B29,Total!$B$4:$Y$348,Total!P$1,FALSE)</f>
        <v>0</v>
      </c>
      <c r="Q29" s="63">
        <f>VLOOKUP($B29,Total!$B$4:$Y$348,Total!Q$1,FALSE)</f>
        <v>0</v>
      </c>
      <c r="R29" s="63">
        <f>VLOOKUP($B29,Total!$B$4:$Y$348,Total!R$1,FALSE)</f>
        <v>0</v>
      </c>
      <c r="S29" s="63">
        <f>VLOOKUP($B29,Total!$B$4:$Y$348,Total!S$1,FALSE)</f>
        <v>0</v>
      </c>
      <c r="T29" s="63">
        <f>VLOOKUP($B29,Total!$B$4:$Y$348,Total!T$1,FALSE)</f>
        <v>110</v>
      </c>
      <c r="U29" s="63">
        <f>VLOOKUP($B29,Total!$B$4:$Y$348,Total!U$1,FALSE)</f>
        <v>20900000</v>
      </c>
      <c r="V29" s="63">
        <f>VLOOKUP($B29,Total!$B$4:$Y$348,Total!V$1,FALSE)</f>
        <v>38</v>
      </c>
      <c r="W29" s="63">
        <f>VLOOKUP($B29,Total!$B$4:$Y$348,Total!W$1,FALSE)</f>
        <v>3610000</v>
      </c>
      <c r="X29" s="63">
        <f t="shared" si="1"/>
        <v>2107</v>
      </c>
      <c r="Y29" s="63">
        <f t="shared" si="1"/>
        <v>306470000</v>
      </c>
      <c r="Z29" s="45"/>
      <c r="AD29" s="45"/>
      <c r="AF29" s="45"/>
      <c r="AG29" s="45"/>
      <c r="AI29" s="45"/>
    </row>
    <row r="30" spans="1:35" s="44" customFormat="1" x14ac:dyDescent="0.2">
      <c r="A30" s="41">
        <v>5502</v>
      </c>
      <c r="B30" s="91">
        <v>5506</v>
      </c>
      <c r="C30" s="26" t="s">
        <v>131</v>
      </c>
      <c r="D30" s="63">
        <f>VLOOKUP($B30,Total!$B$4:$Y$348,Total!D$1,FALSE)</f>
        <v>0</v>
      </c>
      <c r="E30" s="63">
        <f>VLOOKUP($B30,Total!$B$4:$Y$348,Total!E$1,FALSE)</f>
        <v>0</v>
      </c>
      <c r="F30" s="63">
        <f>VLOOKUP($B30,Total!$B$4:$Y$348,Total!F$1,FALSE)</f>
        <v>0</v>
      </c>
      <c r="G30" s="63">
        <f>VLOOKUP($B30,Total!$B$4:$Y$348,Total!G$1,FALSE)</f>
        <v>0</v>
      </c>
      <c r="H30" s="63">
        <f>VLOOKUP($B30,Total!$B$4:$Y$348,Total!H$1,FALSE)</f>
        <v>92</v>
      </c>
      <c r="I30" s="63">
        <f>VLOOKUP($B30,Total!$B$4:$Y$348,Total!I$1,FALSE)</f>
        <v>17480000</v>
      </c>
      <c r="J30" s="63">
        <f>VLOOKUP($B30,Total!$B$4:$Y$348,Total!J$1,FALSE)</f>
        <v>147</v>
      </c>
      <c r="K30" s="63">
        <f>VLOOKUP($B30,Total!$B$4:$Y$348,Total!K$1,FALSE)</f>
        <v>13965000</v>
      </c>
      <c r="L30" s="63">
        <f>VLOOKUP($B30,Total!$B$4:$Y$348,Total!L$1,FALSE)</f>
        <v>82</v>
      </c>
      <c r="M30" s="63">
        <f>VLOOKUP($B30,Total!$B$4:$Y$348,Total!M$1,FALSE)</f>
        <v>15580000</v>
      </c>
      <c r="N30" s="63">
        <f>VLOOKUP($B30,Total!$B$4:$Y$348,Total!N$1,FALSE)</f>
        <v>55</v>
      </c>
      <c r="O30" s="63">
        <f>VLOOKUP($B30,Total!$B$4:$Y$348,Total!O$1,FALSE)</f>
        <v>5225000</v>
      </c>
      <c r="P30" s="63">
        <f>VLOOKUP($B30,Total!$B$4:$Y$348,Total!P$1,FALSE)</f>
        <v>0</v>
      </c>
      <c r="Q30" s="63">
        <f>VLOOKUP($B30,Total!$B$4:$Y$348,Total!Q$1,FALSE)</f>
        <v>0</v>
      </c>
      <c r="R30" s="63">
        <f>VLOOKUP($B30,Total!$B$4:$Y$348,Total!R$1,FALSE)</f>
        <v>0</v>
      </c>
      <c r="S30" s="63">
        <f>VLOOKUP($B30,Total!$B$4:$Y$348,Total!S$1,FALSE)</f>
        <v>0</v>
      </c>
      <c r="T30" s="63">
        <f>VLOOKUP($B30,Total!$B$4:$Y$348,Total!T$1,FALSE)</f>
        <v>12</v>
      </c>
      <c r="U30" s="63">
        <f>VLOOKUP($B30,Total!$B$4:$Y$348,Total!U$1,FALSE)</f>
        <v>2280000</v>
      </c>
      <c r="V30" s="63">
        <f>VLOOKUP($B30,Total!$B$4:$Y$348,Total!V$1,FALSE)</f>
        <v>2</v>
      </c>
      <c r="W30" s="63">
        <f>VLOOKUP($B30,Total!$B$4:$Y$348,Total!W$1,FALSE)</f>
        <v>190000</v>
      </c>
      <c r="X30" s="63">
        <f t="shared" si="1"/>
        <v>390</v>
      </c>
      <c r="Y30" s="63">
        <f t="shared" si="1"/>
        <v>54720000</v>
      </c>
      <c r="Z30" s="45"/>
      <c r="AD30" s="45"/>
      <c r="AF30" s="45"/>
      <c r="AG30" s="45"/>
      <c r="AI30" s="45"/>
    </row>
    <row r="31" spans="1:35" s="44" customFormat="1" x14ac:dyDescent="0.2">
      <c r="A31" s="41">
        <v>5503</v>
      </c>
      <c r="B31" s="91">
        <v>5503</v>
      </c>
      <c r="C31" s="26" t="s">
        <v>132</v>
      </c>
      <c r="D31" s="63">
        <f>VLOOKUP($B31,Total!$B$4:$Y$348,Total!D$1,FALSE)</f>
        <v>45</v>
      </c>
      <c r="E31" s="63">
        <f>VLOOKUP($B31,Total!$B$4:$Y$348,Total!E$1,FALSE)</f>
        <v>8550000</v>
      </c>
      <c r="F31" s="63">
        <f>VLOOKUP($B31,Total!$B$4:$Y$348,Total!F$1,FALSE)</f>
        <v>27</v>
      </c>
      <c r="G31" s="63">
        <f>VLOOKUP($B31,Total!$B$4:$Y$348,Total!G$1,FALSE)</f>
        <v>2565000</v>
      </c>
      <c r="H31" s="63">
        <f>VLOOKUP($B31,Total!$B$4:$Y$348,Total!H$1,FALSE)</f>
        <v>95</v>
      </c>
      <c r="I31" s="63">
        <f>VLOOKUP($B31,Total!$B$4:$Y$348,Total!I$1,FALSE)</f>
        <v>18050000</v>
      </c>
      <c r="J31" s="63">
        <f>VLOOKUP($B31,Total!$B$4:$Y$348,Total!J$1,FALSE)</f>
        <v>189</v>
      </c>
      <c r="K31" s="63">
        <f>VLOOKUP($B31,Total!$B$4:$Y$348,Total!K$1,FALSE)</f>
        <v>17955000</v>
      </c>
      <c r="L31" s="63">
        <f>VLOOKUP($B31,Total!$B$4:$Y$348,Total!L$1,FALSE)</f>
        <v>63</v>
      </c>
      <c r="M31" s="63">
        <f>VLOOKUP($B31,Total!$B$4:$Y$348,Total!M$1,FALSE)</f>
        <v>11970000</v>
      </c>
      <c r="N31" s="63">
        <f>VLOOKUP($B31,Total!$B$4:$Y$348,Total!N$1,FALSE)</f>
        <v>77</v>
      </c>
      <c r="O31" s="63">
        <f>VLOOKUP($B31,Total!$B$4:$Y$348,Total!O$1,FALSE)</f>
        <v>7315000</v>
      </c>
      <c r="P31" s="63">
        <f>VLOOKUP($B31,Total!$B$4:$Y$348,Total!P$1,FALSE)</f>
        <v>0</v>
      </c>
      <c r="Q31" s="63">
        <f>VLOOKUP($B31,Total!$B$4:$Y$348,Total!Q$1,FALSE)</f>
        <v>0</v>
      </c>
      <c r="R31" s="63">
        <f>VLOOKUP($B31,Total!$B$4:$Y$348,Total!R$1,FALSE)</f>
        <v>0</v>
      </c>
      <c r="S31" s="63">
        <f>VLOOKUP($B31,Total!$B$4:$Y$348,Total!S$1,FALSE)</f>
        <v>0</v>
      </c>
      <c r="T31" s="63">
        <f>VLOOKUP($B31,Total!$B$4:$Y$348,Total!T$1,FALSE)</f>
        <v>66</v>
      </c>
      <c r="U31" s="63">
        <f>VLOOKUP($B31,Total!$B$4:$Y$348,Total!U$1,FALSE)</f>
        <v>12540000</v>
      </c>
      <c r="V31" s="63">
        <f>VLOOKUP($B31,Total!$B$4:$Y$348,Total!V$1,FALSE)</f>
        <v>13</v>
      </c>
      <c r="W31" s="63">
        <f>VLOOKUP($B31,Total!$B$4:$Y$348,Total!W$1,FALSE)</f>
        <v>1235000</v>
      </c>
      <c r="X31" s="63">
        <f t="shared" si="1"/>
        <v>575</v>
      </c>
      <c r="Y31" s="63">
        <f t="shared" si="1"/>
        <v>80180000</v>
      </c>
      <c r="Z31" s="45"/>
      <c r="AD31" s="45"/>
      <c r="AF31" s="45"/>
      <c r="AG31" s="45"/>
      <c r="AI31" s="45"/>
    </row>
    <row r="32" spans="1:35" s="44" customFormat="1" x14ac:dyDescent="0.2">
      <c r="A32" s="41">
        <v>5504</v>
      </c>
      <c r="B32" s="91">
        <v>5502</v>
      </c>
      <c r="C32" s="26" t="s">
        <v>133</v>
      </c>
      <c r="D32" s="63">
        <f>VLOOKUP($B32,Total!$B$4:$Y$348,Total!D$1,FALSE)</f>
        <v>0</v>
      </c>
      <c r="E32" s="63">
        <f>VLOOKUP($B32,Total!$B$4:$Y$348,Total!E$1,FALSE)</f>
        <v>0</v>
      </c>
      <c r="F32" s="63">
        <f>VLOOKUP($B32,Total!$B$4:$Y$348,Total!F$1,FALSE)</f>
        <v>0</v>
      </c>
      <c r="G32" s="63">
        <f>VLOOKUP($B32,Total!$B$4:$Y$348,Total!G$1,FALSE)</f>
        <v>0</v>
      </c>
      <c r="H32" s="63">
        <f>VLOOKUP($B32,Total!$B$4:$Y$348,Total!H$1,FALSE)</f>
        <v>226</v>
      </c>
      <c r="I32" s="63">
        <f>VLOOKUP($B32,Total!$B$4:$Y$348,Total!I$1,FALSE)</f>
        <v>42940000</v>
      </c>
      <c r="J32" s="63">
        <f>VLOOKUP($B32,Total!$B$4:$Y$348,Total!J$1,FALSE)</f>
        <v>264</v>
      </c>
      <c r="K32" s="63">
        <f>VLOOKUP($B32,Total!$B$4:$Y$348,Total!K$1,FALSE)</f>
        <v>25080000</v>
      </c>
      <c r="L32" s="63">
        <f>VLOOKUP($B32,Total!$B$4:$Y$348,Total!L$1,FALSE)</f>
        <v>160</v>
      </c>
      <c r="M32" s="63">
        <f>VLOOKUP($B32,Total!$B$4:$Y$348,Total!M$1,FALSE)</f>
        <v>30400000</v>
      </c>
      <c r="N32" s="63">
        <f>VLOOKUP($B32,Total!$B$4:$Y$348,Total!N$1,FALSE)</f>
        <v>94</v>
      </c>
      <c r="O32" s="63">
        <f>VLOOKUP($B32,Total!$B$4:$Y$348,Total!O$1,FALSE)</f>
        <v>8930000</v>
      </c>
      <c r="P32" s="63">
        <f>VLOOKUP($B32,Total!$B$4:$Y$348,Total!P$1,FALSE)</f>
        <v>0</v>
      </c>
      <c r="Q32" s="63">
        <f>VLOOKUP($B32,Total!$B$4:$Y$348,Total!Q$1,FALSE)</f>
        <v>0</v>
      </c>
      <c r="R32" s="63">
        <f>VLOOKUP($B32,Total!$B$4:$Y$348,Total!R$1,FALSE)</f>
        <v>0</v>
      </c>
      <c r="S32" s="63">
        <f>VLOOKUP($B32,Total!$B$4:$Y$348,Total!S$1,FALSE)</f>
        <v>0</v>
      </c>
      <c r="T32" s="63">
        <f>VLOOKUP($B32,Total!$B$4:$Y$348,Total!T$1,FALSE)</f>
        <v>79</v>
      </c>
      <c r="U32" s="63">
        <f>VLOOKUP($B32,Total!$B$4:$Y$348,Total!U$1,FALSE)</f>
        <v>15010000</v>
      </c>
      <c r="V32" s="63">
        <f>VLOOKUP($B32,Total!$B$4:$Y$348,Total!V$1,FALSE)</f>
        <v>21</v>
      </c>
      <c r="W32" s="63">
        <f>VLOOKUP($B32,Total!$B$4:$Y$348,Total!W$1,FALSE)</f>
        <v>1995000</v>
      </c>
      <c r="X32" s="63">
        <f t="shared" si="1"/>
        <v>844</v>
      </c>
      <c r="Y32" s="63">
        <f t="shared" si="1"/>
        <v>124355000</v>
      </c>
      <c r="Z32" s="45"/>
      <c r="AD32" s="45"/>
      <c r="AF32" s="45"/>
      <c r="AG32" s="45"/>
      <c r="AI32" s="45"/>
    </row>
    <row r="33" spans="1:35" s="44" customFormat="1" x14ac:dyDescent="0.2">
      <c r="A33" s="41">
        <v>5505</v>
      </c>
      <c r="B33" s="91">
        <v>5504</v>
      </c>
      <c r="C33" s="26" t="s">
        <v>134</v>
      </c>
      <c r="D33" s="63">
        <f>VLOOKUP($B33,Total!$B$4:$Y$348,Total!D$1,FALSE)</f>
        <v>0</v>
      </c>
      <c r="E33" s="63">
        <f>VLOOKUP($B33,Total!$B$4:$Y$348,Total!E$1,FALSE)</f>
        <v>0</v>
      </c>
      <c r="F33" s="63">
        <f>VLOOKUP($B33,Total!$B$4:$Y$348,Total!F$1,FALSE)</f>
        <v>0</v>
      </c>
      <c r="G33" s="63">
        <f>VLOOKUP($B33,Total!$B$4:$Y$348,Total!G$1,FALSE)</f>
        <v>0</v>
      </c>
      <c r="H33" s="63">
        <f>VLOOKUP($B33,Total!$B$4:$Y$348,Total!H$1,FALSE)</f>
        <v>30</v>
      </c>
      <c r="I33" s="63">
        <f>VLOOKUP($B33,Total!$B$4:$Y$348,Total!I$1,FALSE)</f>
        <v>5700000</v>
      </c>
      <c r="J33" s="63">
        <f>VLOOKUP($B33,Total!$B$4:$Y$348,Total!J$1,FALSE)</f>
        <v>100</v>
      </c>
      <c r="K33" s="63">
        <f>VLOOKUP($B33,Total!$B$4:$Y$348,Total!K$1,FALSE)</f>
        <v>9500000</v>
      </c>
      <c r="L33" s="63">
        <f>VLOOKUP($B33,Total!$B$4:$Y$348,Total!L$1,FALSE)</f>
        <v>38</v>
      </c>
      <c r="M33" s="63">
        <f>VLOOKUP($B33,Total!$B$4:$Y$348,Total!M$1,FALSE)</f>
        <v>7220000</v>
      </c>
      <c r="N33" s="63">
        <f>VLOOKUP($B33,Total!$B$4:$Y$348,Total!N$1,FALSE)</f>
        <v>41</v>
      </c>
      <c r="O33" s="63">
        <f>VLOOKUP($B33,Total!$B$4:$Y$348,Total!O$1,FALSE)</f>
        <v>3895000</v>
      </c>
      <c r="P33" s="63">
        <f>VLOOKUP($B33,Total!$B$4:$Y$348,Total!P$1,FALSE)</f>
        <v>0</v>
      </c>
      <c r="Q33" s="63">
        <f>VLOOKUP($B33,Total!$B$4:$Y$348,Total!Q$1,FALSE)</f>
        <v>0</v>
      </c>
      <c r="R33" s="63">
        <f>VLOOKUP($B33,Total!$B$4:$Y$348,Total!R$1,FALSE)</f>
        <v>0</v>
      </c>
      <c r="S33" s="63">
        <f>VLOOKUP($B33,Total!$B$4:$Y$348,Total!S$1,FALSE)</f>
        <v>0</v>
      </c>
      <c r="T33" s="63">
        <f>VLOOKUP($B33,Total!$B$4:$Y$348,Total!T$1,FALSE)</f>
        <v>28</v>
      </c>
      <c r="U33" s="63">
        <f>VLOOKUP($B33,Total!$B$4:$Y$348,Total!U$1,FALSE)</f>
        <v>5320000</v>
      </c>
      <c r="V33" s="63">
        <f>VLOOKUP($B33,Total!$B$4:$Y$348,Total!V$1,FALSE)</f>
        <v>9</v>
      </c>
      <c r="W33" s="63">
        <f>VLOOKUP($B33,Total!$B$4:$Y$348,Total!W$1,FALSE)</f>
        <v>855000</v>
      </c>
      <c r="X33" s="63">
        <f t="shared" ref="X33:X45" si="2">D33+F33+H33+J33+L33+N33+P33+R33+T33+V33</f>
        <v>246</v>
      </c>
      <c r="Y33" s="63">
        <f t="shared" ref="Y33:Y45" si="3">E33+G33+I33+K33+M33+O33+Q33+S33+U33+W33</f>
        <v>32490000</v>
      </c>
      <c r="Z33" s="45"/>
      <c r="AD33" s="45"/>
      <c r="AF33" s="45"/>
      <c r="AG33" s="45"/>
      <c r="AI33" s="45"/>
    </row>
    <row r="34" spans="1:35" s="44" customFormat="1" x14ac:dyDescent="0.2">
      <c r="A34" s="41">
        <v>5506</v>
      </c>
      <c r="B34" s="91">
        <v>5802</v>
      </c>
      <c r="C34" s="26" t="s">
        <v>135</v>
      </c>
      <c r="D34" s="63">
        <f>VLOOKUP($B34,Total!$B$4:$Y$348,Total!D$1,FALSE)</f>
        <v>67</v>
      </c>
      <c r="E34" s="63">
        <f>VLOOKUP($B34,Total!$B$4:$Y$348,Total!E$1,FALSE)</f>
        <v>12730000</v>
      </c>
      <c r="F34" s="63">
        <f>VLOOKUP($B34,Total!$B$4:$Y$348,Total!F$1,FALSE)</f>
        <v>22</v>
      </c>
      <c r="G34" s="63">
        <f>VLOOKUP($B34,Total!$B$4:$Y$348,Total!G$1,FALSE)</f>
        <v>2090000</v>
      </c>
      <c r="H34" s="63">
        <f>VLOOKUP($B34,Total!$B$4:$Y$348,Total!H$1,FALSE)</f>
        <v>393</v>
      </c>
      <c r="I34" s="63">
        <f>VLOOKUP($B34,Total!$B$4:$Y$348,Total!I$1,FALSE)</f>
        <v>74670000</v>
      </c>
      <c r="J34" s="63">
        <f>VLOOKUP($B34,Total!$B$4:$Y$348,Total!J$1,FALSE)</f>
        <v>277</v>
      </c>
      <c r="K34" s="63">
        <f>VLOOKUP($B34,Total!$B$4:$Y$348,Total!K$1,FALSE)</f>
        <v>26315000</v>
      </c>
      <c r="L34" s="63">
        <f>VLOOKUP($B34,Total!$B$4:$Y$348,Total!L$1,FALSE)</f>
        <v>41</v>
      </c>
      <c r="M34" s="63">
        <f>VLOOKUP($B34,Total!$B$4:$Y$348,Total!M$1,FALSE)</f>
        <v>7790000</v>
      </c>
      <c r="N34" s="63">
        <f>VLOOKUP($B34,Total!$B$4:$Y$348,Total!N$1,FALSE)</f>
        <v>38</v>
      </c>
      <c r="O34" s="63">
        <f>VLOOKUP($B34,Total!$B$4:$Y$348,Total!O$1,FALSE)</f>
        <v>3610000</v>
      </c>
      <c r="P34" s="63">
        <f>VLOOKUP($B34,Total!$B$4:$Y$348,Total!P$1,FALSE)</f>
        <v>0</v>
      </c>
      <c r="Q34" s="63">
        <f>VLOOKUP($B34,Total!$B$4:$Y$348,Total!Q$1,FALSE)</f>
        <v>0</v>
      </c>
      <c r="R34" s="63">
        <f>VLOOKUP($B34,Total!$B$4:$Y$348,Total!R$1,FALSE)</f>
        <v>0</v>
      </c>
      <c r="S34" s="63">
        <f>VLOOKUP($B34,Total!$B$4:$Y$348,Total!S$1,FALSE)</f>
        <v>0</v>
      </c>
      <c r="T34" s="63">
        <f>VLOOKUP($B34,Total!$B$4:$Y$348,Total!T$1,FALSE)</f>
        <v>23</v>
      </c>
      <c r="U34" s="63">
        <f>VLOOKUP($B34,Total!$B$4:$Y$348,Total!U$1,FALSE)</f>
        <v>4370000</v>
      </c>
      <c r="V34" s="63">
        <f>VLOOKUP($B34,Total!$B$4:$Y$348,Total!V$1,FALSE)</f>
        <v>6</v>
      </c>
      <c r="W34" s="63">
        <f>VLOOKUP($B34,Total!$B$4:$Y$348,Total!W$1,FALSE)</f>
        <v>570000</v>
      </c>
      <c r="X34" s="63">
        <f t="shared" si="2"/>
        <v>867</v>
      </c>
      <c r="Y34" s="63">
        <f t="shared" si="3"/>
        <v>132145000</v>
      </c>
      <c r="Z34" s="45"/>
      <c r="AD34" s="45"/>
      <c r="AF34" s="45"/>
      <c r="AG34" s="45"/>
      <c r="AI34" s="45"/>
    </row>
    <row r="35" spans="1:35" s="44" customFormat="1" x14ac:dyDescent="0.2">
      <c r="A35" s="41">
        <v>5507</v>
      </c>
      <c r="B35" s="91">
        <v>5803</v>
      </c>
      <c r="C35" s="26" t="s">
        <v>136</v>
      </c>
      <c r="D35" s="63">
        <f>VLOOKUP($B35,Total!$B$4:$Y$348,Total!D$1,FALSE)</f>
        <v>48</v>
      </c>
      <c r="E35" s="63">
        <f>VLOOKUP($B35,Total!$B$4:$Y$348,Total!E$1,FALSE)</f>
        <v>9120000</v>
      </c>
      <c r="F35" s="63">
        <f>VLOOKUP($B35,Total!$B$4:$Y$348,Total!F$1,FALSE)</f>
        <v>26</v>
      </c>
      <c r="G35" s="63">
        <f>VLOOKUP($B35,Total!$B$4:$Y$348,Total!G$1,FALSE)</f>
        <v>2470000</v>
      </c>
      <c r="H35" s="63">
        <f>VLOOKUP($B35,Total!$B$4:$Y$348,Total!H$1,FALSE)</f>
        <v>116</v>
      </c>
      <c r="I35" s="63">
        <f>VLOOKUP($B35,Total!$B$4:$Y$348,Total!I$1,FALSE)</f>
        <v>22040000</v>
      </c>
      <c r="J35" s="63">
        <f>VLOOKUP($B35,Total!$B$4:$Y$348,Total!J$1,FALSE)</f>
        <v>150</v>
      </c>
      <c r="K35" s="63">
        <f>VLOOKUP($B35,Total!$B$4:$Y$348,Total!K$1,FALSE)</f>
        <v>14250000</v>
      </c>
      <c r="L35" s="63">
        <f>VLOOKUP($B35,Total!$B$4:$Y$348,Total!L$1,FALSE)</f>
        <v>37</v>
      </c>
      <c r="M35" s="63">
        <f>VLOOKUP($B35,Total!$B$4:$Y$348,Total!M$1,FALSE)</f>
        <v>7030000</v>
      </c>
      <c r="N35" s="63">
        <f>VLOOKUP($B35,Total!$B$4:$Y$348,Total!N$1,FALSE)</f>
        <v>94</v>
      </c>
      <c r="O35" s="63">
        <f>VLOOKUP($B35,Total!$B$4:$Y$348,Total!O$1,FALSE)</f>
        <v>8930000</v>
      </c>
      <c r="P35" s="63">
        <f>VLOOKUP($B35,Total!$B$4:$Y$348,Total!P$1,FALSE)</f>
        <v>0</v>
      </c>
      <c r="Q35" s="63">
        <f>VLOOKUP($B35,Total!$B$4:$Y$348,Total!Q$1,FALSE)</f>
        <v>0</v>
      </c>
      <c r="R35" s="63">
        <f>VLOOKUP($B35,Total!$B$4:$Y$348,Total!R$1,FALSE)</f>
        <v>0</v>
      </c>
      <c r="S35" s="63">
        <f>VLOOKUP($B35,Total!$B$4:$Y$348,Total!S$1,FALSE)</f>
        <v>0</v>
      </c>
      <c r="T35" s="63">
        <f>VLOOKUP($B35,Total!$B$4:$Y$348,Total!T$1,FALSE)</f>
        <v>15</v>
      </c>
      <c r="U35" s="63">
        <f>VLOOKUP($B35,Total!$B$4:$Y$348,Total!U$1,FALSE)</f>
        <v>2850000</v>
      </c>
      <c r="V35" s="63">
        <f>VLOOKUP($B35,Total!$B$4:$Y$348,Total!V$1,FALSE)</f>
        <v>4</v>
      </c>
      <c r="W35" s="63">
        <f>VLOOKUP($B35,Total!$B$4:$Y$348,Total!W$1,FALSE)</f>
        <v>380000</v>
      </c>
      <c r="X35" s="63">
        <f t="shared" si="2"/>
        <v>490</v>
      </c>
      <c r="Y35" s="63">
        <f t="shared" si="3"/>
        <v>67070000</v>
      </c>
      <c r="Z35" s="45"/>
      <c r="AD35" s="45"/>
      <c r="AF35" s="45"/>
      <c r="AG35" s="45"/>
      <c r="AI35" s="45"/>
    </row>
    <row r="36" spans="1:35" s="44" customFormat="1" x14ac:dyDescent="0.2">
      <c r="A36" s="41">
        <v>5601</v>
      </c>
      <c r="B36" s="91">
        <v>5701</v>
      </c>
      <c r="C36" s="26" t="s">
        <v>137</v>
      </c>
      <c r="D36" s="63">
        <f>VLOOKUP($B36,Total!$B$4:$Y$348,Total!D$1,FALSE)</f>
        <v>124</v>
      </c>
      <c r="E36" s="63">
        <f>VLOOKUP($B36,Total!$B$4:$Y$348,Total!E$1,FALSE)</f>
        <v>23560000</v>
      </c>
      <c r="F36" s="63">
        <f>VLOOKUP($B36,Total!$B$4:$Y$348,Total!F$1,FALSE)</f>
        <v>58</v>
      </c>
      <c r="G36" s="63">
        <f>VLOOKUP($B36,Total!$B$4:$Y$348,Total!G$1,FALSE)</f>
        <v>5510000</v>
      </c>
      <c r="H36" s="63">
        <f>VLOOKUP($B36,Total!$B$4:$Y$348,Total!H$1,FALSE)</f>
        <v>668</v>
      </c>
      <c r="I36" s="63">
        <f>VLOOKUP($B36,Total!$B$4:$Y$348,Total!I$1,FALSE)</f>
        <v>126920000</v>
      </c>
      <c r="J36" s="63">
        <f>VLOOKUP($B36,Total!$B$4:$Y$348,Total!J$1,FALSE)</f>
        <v>613</v>
      </c>
      <c r="K36" s="63">
        <f>VLOOKUP($B36,Total!$B$4:$Y$348,Total!K$1,FALSE)</f>
        <v>58235000</v>
      </c>
      <c r="L36" s="63">
        <f>VLOOKUP($B36,Total!$B$4:$Y$348,Total!L$1,FALSE)</f>
        <v>105</v>
      </c>
      <c r="M36" s="63">
        <f>VLOOKUP($B36,Total!$B$4:$Y$348,Total!M$1,FALSE)</f>
        <v>19950000</v>
      </c>
      <c r="N36" s="63">
        <f>VLOOKUP($B36,Total!$B$4:$Y$348,Total!N$1,FALSE)</f>
        <v>100</v>
      </c>
      <c r="O36" s="63">
        <f>VLOOKUP($B36,Total!$B$4:$Y$348,Total!O$1,FALSE)</f>
        <v>9500000</v>
      </c>
      <c r="P36" s="63">
        <f>VLOOKUP($B36,Total!$B$4:$Y$348,Total!P$1,FALSE)</f>
        <v>10</v>
      </c>
      <c r="Q36" s="63">
        <f>VLOOKUP($B36,Total!$B$4:$Y$348,Total!Q$1,FALSE)</f>
        <v>1900000</v>
      </c>
      <c r="R36" s="63">
        <f>VLOOKUP($B36,Total!$B$4:$Y$348,Total!R$1,FALSE)</f>
        <v>3</v>
      </c>
      <c r="S36" s="63">
        <f>VLOOKUP($B36,Total!$B$4:$Y$348,Total!S$1,FALSE)</f>
        <v>285000</v>
      </c>
      <c r="T36" s="63">
        <f>VLOOKUP($B36,Total!$B$4:$Y$348,Total!T$1,FALSE)</f>
        <v>130</v>
      </c>
      <c r="U36" s="63">
        <f>VLOOKUP($B36,Total!$B$4:$Y$348,Total!U$1,FALSE)</f>
        <v>24700000</v>
      </c>
      <c r="V36" s="63">
        <f>VLOOKUP($B36,Total!$B$4:$Y$348,Total!V$1,FALSE)</f>
        <v>37</v>
      </c>
      <c r="W36" s="63">
        <f>VLOOKUP($B36,Total!$B$4:$Y$348,Total!W$1,FALSE)</f>
        <v>3515000</v>
      </c>
      <c r="X36" s="63">
        <f t="shared" si="2"/>
        <v>1848</v>
      </c>
      <c r="Y36" s="63">
        <f t="shared" si="3"/>
        <v>274075000</v>
      </c>
      <c r="Z36" s="45"/>
      <c r="AD36" s="45"/>
      <c r="AF36" s="45"/>
      <c r="AG36" s="45"/>
      <c r="AI36" s="45"/>
    </row>
    <row r="37" spans="1:35" s="44" customFormat="1" x14ac:dyDescent="0.2">
      <c r="A37" s="41">
        <v>5602</v>
      </c>
      <c r="B37" s="91">
        <v>5704</v>
      </c>
      <c r="C37" s="26" t="s">
        <v>138</v>
      </c>
      <c r="D37" s="63">
        <f>VLOOKUP($B37,Total!$B$4:$Y$348,Total!D$1,FALSE)</f>
        <v>40</v>
      </c>
      <c r="E37" s="63">
        <f>VLOOKUP($B37,Total!$B$4:$Y$348,Total!E$1,FALSE)</f>
        <v>7600000</v>
      </c>
      <c r="F37" s="63">
        <f>VLOOKUP($B37,Total!$B$4:$Y$348,Total!F$1,FALSE)</f>
        <v>22</v>
      </c>
      <c r="G37" s="63">
        <f>VLOOKUP($B37,Total!$B$4:$Y$348,Total!G$1,FALSE)</f>
        <v>2090000</v>
      </c>
      <c r="H37" s="63">
        <f>VLOOKUP($B37,Total!$B$4:$Y$348,Total!H$1,FALSE)</f>
        <v>107</v>
      </c>
      <c r="I37" s="63">
        <f>VLOOKUP($B37,Total!$B$4:$Y$348,Total!I$1,FALSE)</f>
        <v>20330000</v>
      </c>
      <c r="J37" s="63">
        <f>VLOOKUP($B37,Total!$B$4:$Y$348,Total!J$1,FALSE)</f>
        <v>86</v>
      </c>
      <c r="K37" s="63">
        <f>VLOOKUP($B37,Total!$B$4:$Y$348,Total!K$1,FALSE)</f>
        <v>8170000</v>
      </c>
      <c r="L37" s="63">
        <f>VLOOKUP($B37,Total!$B$4:$Y$348,Total!L$1,FALSE)</f>
        <v>28</v>
      </c>
      <c r="M37" s="63">
        <f>VLOOKUP($B37,Total!$B$4:$Y$348,Total!M$1,FALSE)</f>
        <v>5320000</v>
      </c>
      <c r="N37" s="63">
        <f>VLOOKUP($B37,Total!$B$4:$Y$348,Total!N$1,FALSE)</f>
        <v>33</v>
      </c>
      <c r="O37" s="63">
        <f>VLOOKUP($B37,Total!$B$4:$Y$348,Total!O$1,FALSE)</f>
        <v>3135000</v>
      </c>
      <c r="P37" s="63">
        <f>VLOOKUP($B37,Total!$B$4:$Y$348,Total!P$1,FALSE)</f>
        <v>0</v>
      </c>
      <c r="Q37" s="63">
        <f>VLOOKUP($B37,Total!$B$4:$Y$348,Total!Q$1,FALSE)</f>
        <v>0</v>
      </c>
      <c r="R37" s="63">
        <f>VLOOKUP($B37,Total!$B$4:$Y$348,Total!R$1,FALSE)</f>
        <v>0</v>
      </c>
      <c r="S37" s="63">
        <f>VLOOKUP($B37,Total!$B$4:$Y$348,Total!S$1,FALSE)</f>
        <v>0</v>
      </c>
      <c r="T37" s="63">
        <f>VLOOKUP($B37,Total!$B$4:$Y$348,Total!T$1,FALSE)</f>
        <v>23</v>
      </c>
      <c r="U37" s="63">
        <f>VLOOKUP($B37,Total!$B$4:$Y$348,Total!U$1,FALSE)</f>
        <v>4370000</v>
      </c>
      <c r="V37" s="63">
        <f>VLOOKUP($B37,Total!$B$4:$Y$348,Total!V$1,FALSE)</f>
        <v>3</v>
      </c>
      <c r="W37" s="63">
        <f>VLOOKUP($B37,Total!$B$4:$Y$348,Total!W$1,FALSE)</f>
        <v>285000</v>
      </c>
      <c r="X37" s="63">
        <f t="shared" si="2"/>
        <v>342</v>
      </c>
      <c r="Y37" s="63">
        <f t="shared" si="3"/>
        <v>51300000</v>
      </c>
      <c r="Z37" s="45"/>
      <c r="AD37" s="45"/>
      <c r="AF37" s="45"/>
      <c r="AG37" s="45"/>
      <c r="AI37" s="45"/>
    </row>
    <row r="38" spans="1:35" s="44" customFormat="1" x14ac:dyDescent="0.2">
      <c r="A38" s="41">
        <v>5603</v>
      </c>
      <c r="B38" s="91">
        <v>5702</v>
      </c>
      <c r="C38" s="26" t="s">
        <v>139</v>
      </c>
      <c r="D38" s="63">
        <f>VLOOKUP($B38,Total!$B$4:$Y$348,Total!D$1,FALSE)</f>
        <v>0</v>
      </c>
      <c r="E38" s="63">
        <f>VLOOKUP($B38,Total!$B$4:$Y$348,Total!E$1,FALSE)</f>
        <v>0</v>
      </c>
      <c r="F38" s="63">
        <f>VLOOKUP($B38,Total!$B$4:$Y$348,Total!F$1,FALSE)</f>
        <v>0</v>
      </c>
      <c r="G38" s="63">
        <f>VLOOKUP($B38,Total!$B$4:$Y$348,Total!G$1,FALSE)</f>
        <v>0</v>
      </c>
      <c r="H38" s="63">
        <f>VLOOKUP($B38,Total!$B$4:$Y$348,Total!H$1,FALSE)</f>
        <v>125</v>
      </c>
      <c r="I38" s="63">
        <f>VLOOKUP($B38,Total!$B$4:$Y$348,Total!I$1,FALSE)</f>
        <v>23750000</v>
      </c>
      <c r="J38" s="63">
        <f>VLOOKUP($B38,Total!$B$4:$Y$348,Total!J$1,FALSE)</f>
        <v>167</v>
      </c>
      <c r="K38" s="63">
        <f>VLOOKUP($B38,Total!$B$4:$Y$348,Total!K$1,FALSE)</f>
        <v>15865000</v>
      </c>
      <c r="L38" s="63">
        <f>VLOOKUP($B38,Total!$B$4:$Y$348,Total!L$1,FALSE)</f>
        <v>23</v>
      </c>
      <c r="M38" s="63">
        <f>VLOOKUP($B38,Total!$B$4:$Y$348,Total!M$1,FALSE)</f>
        <v>4370000</v>
      </c>
      <c r="N38" s="63">
        <f>VLOOKUP($B38,Total!$B$4:$Y$348,Total!N$1,FALSE)</f>
        <v>76</v>
      </c>
      <c r="O38" s="63">
        <f>VLOOKUP($B38,Total!$B$4:$Y$348,Total!O$1,FALSE)</f>
        <v>7220000</v>
      </c>
      <c r="P38" s="63">
        <f>VLOOKUP($B38,Total!$B$4:$Y$348,Total!P$1,FALSE)</f>
        <v>0</v>
      </c>
      <c r="Q38" s="63">
        <f>VLOOKUP($B38,Total!$B$4:$Y$348,Total!Q$1,FALSE)</f>
        <v>0</v>
      </c>
      <c r="R38" s="63">
        <f>VLOOKUP($B38,Total!$B$4:$Y$348,Total!R$1,FALSE)</f>
        <v>0</v>
      </c>
      <c r="S38" s="63">
        <f>VLOOKUP($B38,Total!$B$4:$Y$348,Total!S$1,FALSE)</f>
        <v>0</v>
      </c>
      <c r="T38" s="63">
        <f>VLOOKUP($B38,Total!$B$4:$Y$348,Total!T$1,FALSE)</f>
        <v>42</v>
      </c>
      <c r="U38" s="63">
        <f>VLOOKUP($B38,Total!$B$4:$Y$348,Total!U$1,FALSE)</f>
        <v>7980000</v>
      </c>
      <c r="V38" s="63">
        <f>VLOOKUP($B38,Total!$B$4:$Y$348,Total!V$1,FALSE)</f>
        <v>15</v>
      </c>
      <c r="W38" s="63">
        <f>VLOOKUP($B38,Total!$B$4:$Y$348,Total!W$1,FALSE)</f>
        <v>1425000</v>
      </c>
      <c r="X38" s="63">
        <f t="shared" si="2"/>
        <v>448</v>
      </c>
      <c r="Y38" s="63">
        <f t="shared" si="3"/>
        <v>60610000</v>
      </c>
      <c r="Z38" s="45"/>
      <c r="AD38" s="45"/>
      <c r="AF38" s="45"/>
      <c r="AG38" s="45"/>
      <c r="AI38" s="45"/>
    </row>
    <row r="39" spans="1:35" s="44" customFormat="1" x14ac:dyDescent="0.2">
      <c r="A39" s="41">
        <v>5604</v>
      </c>
      <c r="B39" s="91">
        <v>5705</v>
      </c>
      <c r="C39" s="26" t="s">
        <v>140</v>
      </c>
      <c r="D39" s="63">
        <f>VLOOKUP($B39,Total!$B$4:$Y$348,Total!D$1,FALSE)</f>
        <v>47</v>
      </c>
      <c r="E39" s="63">
        <f>VLOOKUP($B39,Total!$B$4:$Y$348,Total!E$1,FALSE)</f>
        <v>8930000</v>
      </c>
      <c r="F39" s="63">
        <f>VLOOKUP($B39,Total!$B$4:$Y$348,Total!F$1,FALSE)</f>
        <v>19</v>
      </c>
      <c r="G39" s="63">
        <f>VLOOKUP($B39,Total!$B$4:$Y$348,Total!G$1,FALSE)</f>
        <v>1805000</v>
      </c>
      <c r="H39" s="63">
        <f>VLOOKUP($B39,Total!$B$4:$Y$348,Total!H$1,FALSE)</f>
        <v>141</v>
      </c>
      <c r="I39" s="63">
        <f>VLOOKUP($B39,Total!$B$4:$Y$348,Total!I$1,FALSE)</f>
        <v>26790000</v>
      </c>
      <c r="J39" s="63">
        <f>VLOOKUP($B39,Total!$B$4:$Y$348,Total!J$1,FALSE)</f>
        <v>158</v>
      </c>
      <c r="K39" s="63">
        <f>VLOOKUP($B39,Total!$B$4:$Y$348,Total!K$1,FALSE)</f>
        <v>15010000</v>
      </c>
      <c r="L39" s="63">
        <f>VLOOKUP($B39,Total!$B$4:$Y$348,Total!L$1,FALSE)</f>
        <v>59</v>
      </c>
      <c r="M39" s="63">
        <f>VLOOKUP($B39,Total!$B$4:$Y$348,Total!M$1,FALSE)</f>
        <v>11210000</v>
      </c>
      <c r="N39" s="63">
        <f>VLOOKUP($B39,Total!$B$4:$Y$348,Total!N$1,FALSE)</f>
        <v>43</v>
      </c>
      <c r="O39" s="63">
        <f>VLOOKUP($B39,Total!$B$4:$Y$348,Total!O$1,FALSE)</f>
        <v>4085000</v>
      </c>
      <c r="P39" s="63">
        <f>VLOOKUP($B39,Total!$B$4:$Y$348,Total!P$1,FALSE)</f>
        <v>0</v>
      </c>
      <c r="Q39" s="63">
        <f>VLOOKUP($B39,Total!$B$4:$Y$348,Total!Q$1,FALSE)</f>
        <v>0</v>
      </c>
      <c r="R39" s="63">
        <f>VLOOKUP($B39,Total!$B$4:$Y$348,Total!R$1,FALSE)</f>
        <v>0</v>
      </c>
      <c r="S39" s="63">
        <f>VLOOKUP($B39,Total!$B$4:$Y$348,Total!S$1,FALSE)</f>
        <v>0</v>
      </c>
      <c r="T39" s="63">
        <f>VLOOKUP($B39,Total!$B$4:$Y$348,Total!T$1,FALSE)</f>
        <v>29</v>
      </c>
      <c r="U39" s="63">
        <f>VLOOKUP($B39,Total!$B$4:$Y$348,Total!U$1,FALSE)</f>
        <v>5510000</v>
      </c>
      <c r="V39" s="63">
        <f>VLOOKUP($B39,Total!$B$4:$Y$348,Total!V$1,FALSE)</f>
        <v>1</v>
      </c>
      <c r="W39" s="63">
        <f>VLOOKUP($B39,Total!$B$4:$Y$348,Total!W$1,FALSE)</f>
        <v>95000</v>
      </c>
      <c r="X39" s="63">
        <f t="shared" si="2"/>
        <v>497</v>
      </c>
      <c r="Y39" s="63">
        <f t="shared" si="3"/>
        <v>73435000</v>
      </c>
      <c r="Z39" s="45"/>
      <c r="AD39" s="45"/>
      <c r="AF39" s="45"/>
      <c r="AG39" s="45"/>
      <c r="AI39" s="45"/>
    </row>
    <row r="40" spans="1:35" s="44" customFormat="1" x14ac:dyDescent="0.2">
      <c r="A40" s="41">
        <v>5605</v>
      </c>
      <c r="B40" s="91">
        <v>5706</v>
      </c>
      <c r="C40" s="26" t="s">
        <v>141</v>
      </c>
      <c r="D40" s="63">
        <f>VLOOKUP($B40,Total!$B$4:$Y$348,Total!D$1,FALSE)</f>
        <v>0</v>
      </c>
      <c r="E40" s="63">
        <f>VLOOKUP($B40,Total!$B$4:$Y$348,Total!E$1,FALSE)</f>
        <v>0</v>
      </c>
      <c r="F40" s="63">
        <f>VLOOKUP($B40,Total!$B$4:$Y$348,Total!F$1,FALSE)</f>
        <v>0</v>
      </c>
      <c r="G40" s="63">
        <f>VLOOKUP($B40,Total!$B$4:$Y$348,Total!G$1,FALSE)</f>
        <v>0</v>
      </c>
      <c r="H40" s="63">
        <f>VLOOKUP($B40,Total!$B$4:$Y$348,Total!H$1,FALSE)</f>
        <v>68</v>
      </c>
      <c r="I40" s="63">
        <f>VLOOKUP($B40,Total!$B$4:$Y$348,Total!I$1,FALSE)</f>
        <v>12920000</v>
      </c>
      <c r="J40" s="63">
        <f>VLOOKUP($B40,Total!$B$4:$Y$348,Total!J$1,FALSE)</f>
        <v>114</v>
      </c>
      <c r="K40" s="63">
        <f>VLOOKUP($B40,Total!$B$4:$Y$348,Total!K$1,FALSE)</f>
        <v>10830000</v>
      </c>
      <c r="L40" s="63">
        <f>VLOOKUP($B40,Total!$B$4:$Y$348,Total!L$1,FALSE)</f>
        <v>52</v>
      </c>
      <c r="M40" s="63">
        <f>VLOOKUP($B40,Total!$B$4:$Y$348,Total!M$1,FALSE)</f>
        <v>9880000</v>
      </c>
      <c r="N40" s="63">
        <f>VLOOKUP($B40,Total!$B$4:$Y$348,Total!N$1,FALSE)</f>
        <v>75</v>
      </c>
      <c r="O40" s="63">
        <f>VLOOKUP($B40,Total!$B$4:$Y$348,Total!O$1,FALSE)</f>
        <v>7125000</v>
      </c>
      <c r="P40" s="63">
        <f>VLOOKUP($B40,Total!$B$4:$Y$348,Total!P$1,FALSE)</f>
        <v>0</v>
      </c>
      <c r="Q40" s="63">
        <f>VLOOKUP($B40,Total!$B$4:$Y$348,Total!Q$1,FALSE)</f>
        <v>0</v>
      </c>
      <c r="R40" s="63">
        <f>VLOOKUP($B40,Total!$B$4:$Y$348,Total!R$1,FALSE)</f>
        <v>0</v>
      </c>
      <c r="S40" s="63">
        <f>VLOOKUP($B40,Total!$B$4:$Y$348,Total!S$1,FALSE)</f>
        <v>0</v>
      </c>
      <c r="T40" s="63">
        <f>VLOOKUP($B40,Total!$B$4:$Y$348,Total!T$1,FALSE)</f>
        <v>27</v>
      </c>
      <c r="U40" s="63">
        <f>VLOOKUP($B40,Total!$B$4:$Y$348,Total!U$1,FALSE)</f>
        <v>5130000</v>
      </c>
      <c r="V40" s="63">
        <f>VLOOKUP($B40,Total!$B$4:$Y$348,Total!V$1,FALSE)</f>
        <v>10</v>
      </c>
      <c r="W40" s="63">
        <f>VLOOKUP($B40,Total!$B$4:$Y$348,Total!W$1,FALSE)</f>
        <v>950000</v>
      </c>
      <c r="X40" s="63">
        <f t="shared" si="2"/>
        <v>346</v>
      </c>
      <c r="Y40" s="63">
        <f t="shared" si="3"/>
        <v>46835000</v>
      </c>
      <c r="Z40" s="45"/>
      <c r="AD40" s="45"/>
      <c r="AF40" s="45"/>
      <c r="AG40" s="45"/>
      <c r="AI40" s="45"/>
    </row>
    <row r="41" spans="1:35" s="44" customFormat="1" x14ac:dyDescent="0.2">
      <c r="A41" s="41">
        <v>5606</v>
      </c>
      <c r="B41" s="91">
        <v>5703</v>
      </c>
      <c r="C41" s="26" t="s">
        <v>142</v>
      </c>
      <c r="D41" s="63">
        <f>VLOOKUP($B41,Total!$B$4:$Y$348,Total!D$1,FALSE)</f>
        <v>0</v>
      </c>
      <c r="E41" s="63">
        <f>VLOOKUP($B41,Total!$B$4:$Y$348,Total!E$1,FALSE)</f>
        <v>0</v>
      </c>
      <c r="F41" s="63">
        <f>VLOOKUP($B41,Total!$B$4:$Y$348,Total!F$1,FALSE)</f>
        <v>0</v>
      </c>
      <c r="G41" s="63">
        <f>VLOOKUP($B41,Total!$B$4:$Y$348,Total!G$1,FALSE)</f>
        <v>0</v>
      </c>
      <c r="H41" s="63">
        <f>VLOOKUP($B41,Total!$B$4:$Y$348,Total!H$1,FALSE)</f>
        <v>186</v>
      </c>
      <c r="I41" s="63">
        <f>VLOOKUP($B41,Total!$B$4:$Y$348,Total!I$1,FALSE)</f>
        <v>35340000</v>
      </c>
      <c r="J41" s="63">
        <f>VLOOKUP($B41,Total!$B$4:$Y$348,Total!J$1,FALSE)</f>
        <v>236</v>
      </c>
      <c r="K41" s="63">
        <f>VLOOKUP($B41,Total!$B$4:$Y$348,Total!K$1,FALSE)</f>
        <v>22420000</v>
      </c>
      <c r="L41" s="63">
        <f>VLOOKUP($B41,Total!$B$4:$Y$348,Total!L$1,FALSE)</f>
        <v>0</v>
      </c>
      <c r="M41" s="63">
        <f>VLOOKUP($B41,Total!$B$4:$Y$348,Total!M$1,FALSE)</f>
        <v>0</v>
      </c>
      <c r="N41" s="63">
        <f>VLOOKUP($B41,Total!$B$4:$Y$348,Total!N$1,FALSE)</f>
        <v>0</v>
      </c>
      <c r="O41" s="63">
        <f>VLOOKUP($B41,Total!$B$4:$Y$348,Total!O$1,FALSE)</f>
        <v>0</v>
      </c>
      <c r="P41" s="63">
        <f>VLOOKUP($B41,Total!$B$4:$Y$348,Total!P$1,FALSE)</f>
        <v>0</v>
      </c>
      <c r="Q41" s="63">
        <f>VLOOKUP($B41,Total!$B$4:$Y$348,Total!Q$1,FALSE)</f>
        <v>0</v>
      </c>
      <c r="R41" s="63">
        <f>VLOOKUP($B41,Total!$B$4:$Y$348,Total!R$1,FALSE)</f>
        <v>0</v>
      </c>
      <c r="S41" s="63">
        <f>VLOOKUP($B41,Total!$B$4:$Y$348,Total!S$1,FALSE)</f>
        <v>0</v>
      </c>
      <c r="T41" s="63">
        <f>VLOOKUP($B41,Total!$B$4:$Y$348,Total!T$1,FALSE)</f>
        <v>46</v>
      </c>
      <c r="U41" s="63">
        <f>VLOOKUP($B41,Total!$B$4:$Y$348,Total!U$1,FALSE)</f>
        <v>8740000</v>
      </c>
      <c r="V41" s="63">
        <f>VLOOKUP($B41,Total!$B$4:$Y$348,Total!V$1,FALSE)</f>
        <v>18</v>
      </c>
      <c r="W41" s="63">
        <f>VLOOKUP($B41,Total!$B$4:$Y$348,Total!W$1,FALSE)</f>
        <v>1710000</v>
      </c>
      <c r="X41" s="63">
        <f t="shared" si="2"/>
        <v>486</v>
      </c>
      <c r="Y41" s="63">
        <f t="shared" si="3"/>
        <v>68210000</v>
      </c>
      <c r="Z41" s="45"/>
      <c r="AD41" s="45"/>
      <c r="AF41" s="45"/>
      <c r="AG41" s="45"/>
      <c r="AI41" s="45"/>
    </row>
    <row r="42" spans="1:35" s="44" customFormat="1" x14ac:dyDescent="0.2">
      <c r="A42" s="41">
        <v>5701</v>
      </c>
      <c r="B42" s="91">
        <v>5301</v>
      </c>
      <c r="C42" s="26" t="s">
        <v>143</v>
      </c>
      <c r="D42" s="63">
        <f>VLOOKUP($B42,Total!$B$4:$Y$348,Total!D$1,FALSE)</f>
        <v>91</v>
      </c>
      <c r="E42" s="63">
        <f>VLOOKUP($B42,Total!$B$4:$Y$348,Total!E$1,FALSE)</f>
        <v>17290000</v>
      </c>
      <c r="F42" s="63">
        <f>VLOOKUP($B42,Total!$B$4:$Y$348,Total!F$1,FALSE)</f>
        <v>91</v>
      </c>
      <c r="G42" s="63">
        <f>VLOOKUP($B42,Total!$B$4:$Y$348,Total!G$1,FALSE)</f>
        <v>8645000</v>
      </c>
      <c r="H42" s="63">
        <f>VLOOKUP($B42,Total!$B$4:$Y$348,Total!H$1,FALSE)</f>
        <v>395</v>
      </c>
      <c r="I42" s="63">
        <f>VLOOKUP($B42,Total!$B$4:$Y$348,Total!I$1,FALSE)</f>
        <v>75050000</v>
      </c>
      <c r="J42" s="63">
        <f>VLOOKUP($B42,Total!$B$4:$Y$348,Total!J$1,FALSE)</f>
        <v>394</v>
      </c>
      <c r="K42" s="63">
        <f>VLOOKUP($B42,Total!$B$4:$Y$348,Total!K$1,FALSE)</f>
        <v>37430000</v>
      </c>
      <c r="L42" s="63">
        <f>VLOOKUP($B42,Total!$B$4:$Y$348,Total!L$1,FALSE)</f>
        <v>97</v>
      </c>
      <c r="M42" s="63">
        <f>VLOOKUP($B42,Total!$B$4:$Y$348,Total!M$1,FALSE)</f>
        <v>18430000</v>
      </c>
      <c r="N42" s="63">
        <f>VLOOKUP($B42,Total!$B$4:$Y$348,Total!N$1,FALSE)</f>
        <v>58</v>
      </c>
      <c r="O42" s="63">
        <f>VLOOKUP($B42,Total!$B$4:$Y$348,Total!O$1,FALSE)</f>
        <v>5510000</v>
      </c>
      <c r="P42" s="63">
        <f>VLOOKUP($B42,Total!$B$4:$Y$348,Total!P$1,FALSE)</f>
        <v>0</v>
      </c>
      <c r="Q42" s="63">
        <f>VLOOKUP($B42,Total!$B$4:$Y$348,Total!Q$1,FALSE)</f>
        <v>0</v>
      </c>
      <c r="R42" s="63">
        <f>VLOOKUP($B42,Total!$B$4:$Y$348,Total!R$1,FALSE)</f>
        <v>0</v>
      </c>
      <c r="S42" s="63">
        <f>VLOOKUP($B42,Total!$B$4:$Y$348,Total!S$1,FALSE)</f>
        <v>0</v>
      </c>
      <c r="T42" s="63">
        <f>VLOOKUP($B42,Total!$B$4:$Y$348,Total!T$1,FALSE)</f>
        <v>66</v>
      </c>
      <c r="U42" s="63">
        <f>VLOOKUP($B42,Total!$B$4:$Y$348,Total!U$1,FALSE)</f>
        <v>12540000</v>
      </c>
      <c r="V42" s="63">
        <f>VLOOKUP($B42,Total!$B$4:$Y$348,Total!V$1,FALSE)</f>
        <v>7</v>
      </c>
      <c r="W42" s="63">
        <f>VLOOKUP($B42,Total!$B$4:$Y$348,Total!W$1,FALSE)</f>
        <v>665000</v>
      </c>
      <c r="X42" s="63">
        <f t="shared" si="2"/>
        <v>1199</v>
      </c>
      <c r="Y42" s="63">
        <f t="shared" si="3"/>
        <v>175560000</v>
      </c>
      <c r="Z42" s="45"/>
      <c r="AD42" s="45"/>
      <c r="AF42" s="45"/>
      <c r="AG42" s="45"/>
      <c r="AI42" s="45"/>
    </row>
    <row r="43" spans="1:35" s="44" customFormat="1" x14ac:dyDescent="0.2">
      <c r="A43" s="41">
        <v>5702</v>
      </c>
      <c r="B43" s="91">
        <v>5302</v>
      </c>
      <c r="C43" s="26" t="s">
        <v>144</v>
      </c>
      <c r="D43" s="63">
        <f>VLOOKUP($B43,Total!$B$4:$Y$348,Total!D$1,FALSE)</f>
        <v>40</v>
      </c>
      <c r="E43" s="63">
        <f>VLOOKUP($B43,Total!$B$4:$Y$348,Total!E$1,FALSE)</f>
        <v>7600000</v>
      </c>
      <c r="F43" s="63">
        <f>VLOOKUP($B43,Total!$B$4:$Y$348,Total!F$1,FALSE)</f>
        <v>22</v>
      </c>
      <c r="G43" s="63">
        <f>VLOOKUP($B43,Total!$B$4:$Y$348,Total!G$1,FALSE)</f>
        <v>2090000</v>
      </c>
      <c r="H43" s="63">
        <f>VLOOKUP($B43,Total!$B$4:$Y$348,Total!H$1,FALSE)</f>
        <v>115</v>
      </c>
      <c r="I43" s="63">
        <f>VLOOKUP($B43,Total!$B$4:$Y$348,Total!I$1,FALSE)</f>
        <v>21850000</v>
      </c>
      <c r="J43" s="63">
        <f>VLOOKUP($B43,Total!$B$4:$Y$348,Total!J$1,FALSE)</f>
        <v>156</v>
      </c>
      <c r="K43" s="63">
        <f>VLOOKUP($B43,Total!$B$4:$Y$348,Total!K$1,FALSE)</f>
        <v>14820000</v>
      </c>
      <c r="L43" s="63">
        <f>VLOOKUP($B43,Total!$B$4:$Y$348,Total!L$1,FALSE)</f>
        <v>56</v>
      </c>
      <c r="M43" s="63">
        <f>VLOOKUP($B43,Total!$B$4:$Y$348,Total!M$1,FALSE)</f>
        <v>10640000</v>
      </c>
      <c r="N43" s="63">
        <f>VLOOKUP($B43,Total!$B$4:$Y$348,Total!N$1,FALSE)</f>
        <v>45</v>
      </c>
      <c r="O43" s="63">
        <f>VLOOKUP($B43,Total!$B$4:$Y$348,Total!O$1,FALSE)</f>
        <v>4275000</v>
      </c>
      <c r="P43" s="63">
        <f>VLOOKUP($B43,Total!$B$4:$Y$348,Total!P$1,FALSE)</f>
        <v>0</v>
      </c>
      <c r="Q43" s="63">
        <f>VLOOKUP($B43,Total!$B$4:$Y$348,Total!Q$1,FALSE)</f>
        <v>0</v>
      </c>
      <c r="R43" s="63">
        <f>VLOOKUP($B43,Total!$B$4:$Y$348,Total!R$1,FALSE)</f>
        <v>0</v>
      </c>
      <c r="S43" s="63">
        <f>VLOOKUP($B43,Total!$B$4:$Y$348,Total!S$1,FALSE)</f>
        <v>0</v>
      </c>
      <c r="T43" s="63">
        <f>VLOOKUP($B43,Total!$B$4:$Y$348,Total!T$1,FALSE)</f>
        <v>27</v>
      </c>
      <c r="U43" s="63">
        <f>VLOOKUP($B43,Total!$B$4:$Y$348,Total!U$1,FALSE)</f>
        <v>5130000</v>
      </c>
      <c r="V43" s="63">
        <f>VLOOKUP($B43,Total!$B$4:$Y$348,Total!V$1,FALSE)</f>
        <v>10</v>
      </c>
      <c r="W43" s="63">
        <f>VLOOKUP($B43,Total!$B$4:$Y$348,Total!W$1,FALSE)</f>
        <v>950000</v>
      </c>
      <c r="X43" s="63">
        <f t="shared" si="2"/>
        <v>471</v>
      </c>
      <c r="Y43" s="63">
        <f t="shared" si="3"/>
        <v>67355000</v>
      </c>
      <c r="Z43" s="45"/>
      <c r="AD43" s="45"/>
      <c r="AF43" s="45"/>
      <c r="AG43" s="45"/>
      <c r="AI43" s="45"/>
    </row>
    <row r="44" spans="1:35" s="44" customFormat="1" x14ac:dyDescent="0.2">
      <c r="A44" s="41">
        <v>5703</v>
      </c>
      <c r="B44" s="91">
        <v>5304</v>
      </c>
      <c r="C44" s="26" t="s">
        <v>145</v>
      </c>
      <c r="D44" s="63">
        <f>VLOOKUP($B44,Total!$B$4:$Y$348,Total!D$1,FALSE)</f>
        <v>54</v>
      </c>
      <c r="E44" s="63">
        <f>VLOOKUP($B44,Total!$B$4:$Y$348,Total!E$1,FALSE)</f>
        <v>10260000</v>
      </c>
      <c r="F44" s="63">
        <f>VLOOKUP($B44,Total!$B$4:$Y$348,Total!F$1,FALSE)</f>
        <v>15</v>
      </c>
      <c r="G44" s="63">
        <f>VLOOKUP($B44,Total!$B$4:$Y$348,Total!G$1,FALSE)</f>
        <v>1425000</v>
      </c>
      <c r="H44" s="63">
        <f>VLOOKUP($B44,Total!$B$4:$Y$348,Total!H$1,FALSE)</f>
        <v>176</v>
      </c>
      <c r="I44" s="63">
        <f>VLOOKUP($B44,Total!$B$4:$Y$348,Total!I$1,FALSE)</f>
        <v>33440000</v>
      </c>
      <c r="J44" s="63">
        <f>VLOOKUP($B44,Total!$B$4:$Y$348,Total!J$1,FALSE)</f>
        <v>167</v>
      </c>
      <c r="K44" s="63">
        <f>VLOOKUP($B44,Total!$B$4:$Y$348,Total!K$1,FALSE)</f>
        <v>15865000</v>
      </c>
      <c r="L44" s="63">
        <f>VLOOKUP($B44,Total!$B$4:$Y$348,Total!L$1,FALSE)</f>
        <v>61</v>
      </c>
      <c r="M44" s="63">
        <f>VLOOKUP($B44,Total!$B$4:$Y$348,Total!M$1,FALSE)</f>
        <v>11590000</v>
      </c>
      <c r="N44" s="63">
        <f>VLOOKUP($B44,Total!$B$4:$Y$348,Total!N$1,FALSE)</f>
        <v>45</v>
      </c>
      <c r="O44" s="63">
        <f>VLOOKUP($B44,Total!$B$4:$Y$348,Total!O$1,FALSE)</f>
        <v>4275000</v>
      </c>
      <c r="P44" s="63">
        <f>VLOOKUP($B44,Total!$B$4:$Y$348,Total!P$1,FALSE)</f>
        <v>0</v>
      </c>
      <c r="Q44" s="63">
        <f>VLOOKUP($B44,Total!$B$4:$Y$348,Total!Q$1,FALSE)</f>
        <v>0</v>
      </c>
      <c r="R44" s="63">
        <f>VLOOKUP($B44,Total!$B$4:$Y$348,Total!R$1,FALSE)</f>
        <v>0</v>
      </c>
      <c r="S44" s="63">
        <f>VLOOKUP($B44,Total!$B$4:$Y$348,Total!S$1,FALSE)</f>
        <v>0</v>
      </c>
      <c r="T44" s="63">
        <f>VLOOKUP($B44,Total!$B$4:$Y$348,Total!T$1,FALSE)</f>
        <v>7</v>
      </c>
      <c r="U44" s="63">
        <f>VLOOKUP($B44,Total!$B$4:$Y$348,Total!U$1,FALSE)</f>
        <v>1330000</v>
      </c>
      <c r="V44" s="63">
        <f>VLOOKUP($B44,Total!$B$4:$Y$348,Total!V$1,FALSE)</f>
        <v>3</v>
      </c>
      <c r="W44" s="63">
        <f>VLOOKUP($B44,Total!$B$4:$Y$348,Total!W$1,FALSE)</f>
        <v>285000</v>
      </c>
      <c r="X44" s="63">
        <f t="shared" si="2"/>
        <v>528</v>
      </c>
      <c r="Y44" s="63">
        <f t="shared" si="3"/>
        <v>78470000</v>
      </c>
      <c r="Z44" s="45"/>
      <c r="AD44" s="45"/>
      <c r="AF44" s="45"/>
      <c r="AG44" s="45"/>
      <c r="AI44" s="45"/>
    </row>
    <row r="45" spans="1:35" s="44" customFormat="1" ht="13.5" thickBot="1" x14ac:dyDescent="0.25">
      <c r="A45" s="42">
        <v>5704</v>
      </c>
      <c r="B45" s="91">
        <v>5303</v>
      </c>
      <c r="C45" s="26" t="s">
        <v>146</v>
      </c>
      <c r="D45" s="63">
        <f>VLOOKUP($B45,Total!$B$4:$Y$348,Total!D$1,FALSE)</f>
        <v>0</v>
      </c>
      <c r="E45" s="63">
        <f>VLOOKUP($B45,Total!$B$4:$Y$348,Total!E$1,FALSE)</f>
        <v>0</v>
      </c>
      <c r="F45" s="63">
        <f>VLOOKUP($B45,Total!$B$4:$Y$348,Total!F$1,FALSE)</f>
        <v>0</v>
      </c>
      <c r="G45" s="63">
        <f>VLOOKUP($B45,Total!$B$4:$Y$348,Total!G$1,FALSE)</f>
        <v>0</v>
      </c>
      <c r="H45" s="63">
        <f>VLOOKUP($B45,Total!$B$4:$Y$348,Total!H$1,FALSE)</f>
        <v>65</v>
      </c>
      <c r="I45" s="63">
        <f>VLOOKUP($B45,Total!$B$4:$Y$348,Total!I$1,FALSE)</f>
        <v>12350000</v>
      </c>
      <c r="J45" s="63">
        <f>VLOOKUP($B45,Total!$B$4:$Y$348,Total!J$1,FALSE)</f>
        <v>93</v>
      </c>
      <c r="K45" s="63">
        <f>VLOOKUP($B45,Total!$B$4:$Y$348,Total!K$1,FALSE)</f>
        <v>8835000</v>
      </c>
      <c r="L45" s="63">
        <f>VLOOKUP($B45,Total!$B$4:$Y$348,Total!L$1,FALSE)</f>
        <v>26</v>
      </c>
      <c r="M45" s="63">
        <f>VLOOKUP($B45,Total!$B$4:$Y$348,Total!M$1,FALSE)</f>
        <v>4940000</v>
      </c>
      <c r="N45" s="63">
        <f>VLOOKUP($B45,Total!$B$4:$Y$348,Total!N$1,FALSE)</f>
        <v>44</v>
      </c>
      <c r="O45" s="63">
        <f>VLOOKUP($B45,Total!$B$4:$Y$348,Total!O$1,FALSE)</f>
        <v>4180000</v>
      </c>
      <c r="P45" s="63">
        <f>VLOOKUP($B45,Total!$B$4:$Y$348,Total!P$1,FALSE)</f>
        <v>0</v>
      </c>
      <c r="Q45" s="63">
        <f>VLOOKUP($B45,Total!$B$4:$Y$348,Total!Q$1,FALSE)</f>
        <v>0</v>
      </c>
      <c r="R45" s="63">
        <f>VLOOKUP($B45,Total!$B$4:$Y$348,Total!R$1,FALSE)</f>
        <v>0</v>
      </c>
      <c r="S45" s="63">
        <f>VLOOKUP($B45,Total!$B$4:$Y$348,Total!S$1,FALSE)</f>
        <v>0</v>
      </c>
      <c r="T45" s="63">
        <f>VLOOKUP($B45,Total!$B$4:$Y$348,Total!T$1,FALSE)</f>
        <v>0</v>
      </c>
      <c r="U45" s="63">
        <f>VLOOKUP($B45,Total!$B$4:$Y$348,Total!U$1,FALSE)</f>
        <v>0</v>
      </c>
      <c r="V45" s="63">
        <f>VLOOKUP($B45,Total!$B$4:$Y$348,Total!V$1,FALSE)</f>
        <v>0</v>
      </c>
      <c r="W45" s="63">
        <f>VLOOKUP($B45,Total!$B$4:$Y$348,Total!W$1,FALSE)</f>
        <v>0</v>
      </c>
      <c r="X45" s="63">
        <f t="shared" si="2"/>
        <v>228</v>
      </c>
      <c r="Y45" s="63">
        <f t="shared" si="3"/>
        <v>30305000</v>
      </c>
      <c r="Z45" s="45"/>
      <c r="AD45" s="45"/>
      <c r="AF45" s="45"/>
      <c r="AG45" s="45"/>
      <c r="AI45" s="45"/>
    </row>
    <row r="46" spans="1:35" s="44" customFormat="1" ht="13.5" thickBot="1" x14ac:dyDescent="0.25">
      <c r="A46" s="112" t="s">
        <v>7</v>
      </c>
      <c r="B46" s="113"/>
      <c r="C46" s="114"/>
      <c r="D46" s="4">
        <f t="shared" ref="D46:G46" si="4">SUM(D8:D45)</f>
        <v>2665</v>
      </c>
      <c r="E46" s="4">
        <f t="shared" si="4"/>
        <v>506350000</v>
      </c>
      <c r="F46" s="4">
        <f t="shared" si="4"/>
        <v>1179</v>
      </c>
      <c r="G46" s="4">
        <f t="shared" si="4"/>
        <v>112005000</v>
      </c>
      <c r="H46" s="4">
        <f>SUM(H8:H45)</f>
        <v>8019</v>
      </c>
      <c r="I46" s="3">
        <f t="shared" ref="I46:Y46" si="5">SUM(I8:I45)</f>
        <v>1523610000</v>
      </c>
      <c r="J46" s="3">
        <f t="shared" si="5"/>
        <v>9572</v>
      </c>
      <c r="K46" s="3">
        <f t="shared" si="5"/>
        <v>909340000</v>
      </c>
      <c r="L46" s="3">
        <f t="shared" si="5"/>
        <v>4215</v>
      </c>
      <c r="M46" s="3">
        <f t="shared" si="5"/>
        <v>800850000</v>
      </c>
      <c r="N46" s="3">
        <f t="shared" si="5"/>
        <v>4374</v>
      </c>
      <c r="O46" s="3">
        <f t="shared" si="5"/>
        <v>415530000</v>
      </c>
      <c r="P46" s="3">
        <f>SUM(P8:P45)</f>
        <v>98</v>
      </c>
      <c r="Q46" s="3">
        <f>SUM(Q8:Q45)</f>
        <v>18620000</v>
      </c>
      <c r="R46" s="3">
        <f>SUM(R8:R45)</f>
        <v>44</v>
      </c>
      <c r="S46" s="3">
        <f>SUM(S8:S45)</f>
        <v>4180000</v>
      </c>
      <c r="T46" s="3">
        <f t="shared" si="5"/>
        <v>1457</v>
      </c>
      <c r="U46" s="3">
        <f t="shared" si="5"/>
        <v>276830000</v>
      </c>
      <c r="V46" s="3">
        <f t="shared" si="5"/>
        <v>425</v>
      </c>
      <c r="W46" s="3">
        <f t="shared" si="5"/>
        <v>40375000</v>
      </c>
      <c r="X46" s="3">
        <f t="shared" si="5"/>
        <v>32048</v>
      </c>
      <c r="Y46" s="23">
        <f t="shared" si="5"/>
        <v>4607690000</v>
      </c>
      <c r="Z46" s="45"/>
      <c r="AA46" s="45"/>
    </row>
    <row r="49" spans="6:21" x14ac:dyDescent="0.2">
      <c r="F49" s="34" t="s">
        <v>29</v>
      </c>
      <c r="G49" s="35">
        <v>72486</v>
      </c>
    </row>
    <row r="50" spans="6:21" x14ac:dyDescent="0.2">
      <c r="F50" s="34" t="s">
        <v>30</v>
      </c>
      <c r="G50" s="35">
        <v>50318</v>
      </c>
      <c r="U50" s="10"/>
    </row>
  </sheetData>
  <autoFilter ref="A7:AG7"/>
  <mergeCells count="13">
    <mergeCell ref="A46:C46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zoomScale="82" zoomScaleNormal="82" workbookViewId="0">
      <selection activeCell="D7" sqref="D7:W7"/>
    </sheetView>
  </sheetViews>
  <sheetFormatPr baseColWidth="10" defaultRowHeight="12.75" x14ac:dyDescent="0.2"/>
  <cols>
    <col min="1" max="1" width="9" style="36" customWidth="1"/>
    <col min="2" max="2" width="16.140625" style="36" customWidth="1"/>
    <col min="3" max="3" width="16.7109375" style="36" customWidth="1"/>
    <col min="4" max="4" width="11.7109375" bestFit="1" customWidth="1"/>
    <col min="5" max="5" width="16.140625" bestFit="1" customWidth="1"/>
    <col min="6" max="6" width="11.7109375" bestFit="1" customWidth="1"/>
    <col min="7" max="7" width="15" customWidth="1"/>
    <col min="8" max="8" width="11.7109375" bestFit="1" customWidth="1"/>
    <col min="9" max="9" width="14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9" width="11.7109375" bestFit="1" customWidth="1"/>
    <col min="20" max="20" width="12.42578125" customWidth="1"/>
    <col min="21" max="22" width="11.7109375" bestFit="1" customWidth="1"/>
    <col min="23" max="23" width="14.28515625" customWidth="1"/>
    <col min="25" max="25" width="14.140625" bestFit="1" customWidth="1"/>
  </cols>
  <sheetData>
    <row r="1" spans="1:36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6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4" spans="1:36" ht="18" x14ac:dyDescent="0.25">
      <c r="A4" s="118" t="s">
        <v>51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36" ht="13.5" thickBot="1" x14ac:dyDescent="0.25"/>
    <row r="6" spans="1:36" ht="13.5" customHeight="1" thickBot="1" x14ac:dyDescent="0.25">
      <c r="A6" s="107" t="s">
        <v>0</v>
      </c>
      <c r="B6" s="123" t="s">
        <v>58</v>
      </c>
      <c r="C6" s="109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36" s="44" customFormat="1" ht="111" customHeight="1" thickBot="1" x14ac:dyDescent="0.25">
      <c r="A7" s="108"/>
      <c r="B7" s="124"/>
      <c r="C7" s="110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36" s="44" customFormat="1" x14ac:dyDescent="0.2">
      <c r="A8" s="40">
        <v>6101</v>
      </c>
      <c r="B8" s="91">
        <v>6101</v>
      </c>
      <c r="C8" s="26" t="s">
        <v>147</v>
      </c>
      <c r="D8" s="63">
        <f>VLOOKUP($B8,Total!$B$4:$Y$348,Total!D$1,FALSE)</f>
        <v>210</v>
      </c>
      <c r="E8" s="63">
        <f>VLOOKUP($B8,Total!$B$4:$Y$348,Total!E$1,FALSE)</f>
        <v>39900000</v>
      </c>
      <c r="F8" s="63">
        <f>VLOOKUP($B8,Total!$B$4:$Y$348,Total!F$1,FALSE)</f>
        <v>226</v>
      </c>
      <c r="G8" s="63">
        <f>VLOOKUP($B8,Total!$B$4:$Y$348,Total!G$1,FALSE)</f>
        <v>21470000</v>
      </c>
      <c r="H8" s="63">
        <f>VLOOKUP($B8,Total!$B$4:$Y$348,Total!H$1,FALSE)</f>
        <v>1204</v>
      </c>
      <c r="I8" s="63">
        <f>VLOOKUP($B8,Total!$B$4:$Y$348,Total!I$1,FALSE)</f>
        <v>228760000</v>
      </c>
      <c r="J8" s="63">
        <f>VLOOKUP($B8,Total!$B$4:$Y$348,Total!J$1,FALSE)</f>
        <v>1100</v>
      </c>
      <c r="K8" s="63">
        <f>VLOOKUP($B8,Total!$B$4:$Y$348,Total!K$1,FALSE)</f>
        <v>104500000</v>
      </c>
      <c r="L8" s="63">
        <f>VLOOKUP($B8,Total!$B$4:$Y$348,Total!L$1,FALSE)</f>
        <v>726</v>
      </c>
      <c r="M8" s="63">
        <f>VLOOKUP($B8,Total!$B$4:$Y$348,Total!M$1,FALSE)</f>
        <v>137940000</v>
      </c>
      <c r="N8" s="63">
        <f>VLOOKUP($B8,Total!$B$4:$Y$348,Total!N$1,FALSE)</f>
        <v>640</v>
      </c>
      <c r="O8" s="63">
        <f>VLOOKUP($B8,Total!$B$4:$Y$348,Total!O$1,FALSE)</f>
        <v>60800000</v>
      </c>
      <c r="P8" s="63">
        <f>VLOOKUP($B8,Total!$B$4:$Y$348,Total!P$1,FALSE)</f>
        <v>23</v>
      </c>
      <c r="Q8" s="63">
        <f>VLOOKUP($B8,Total!$B$4:$Y$348,Total!Q$1,FALSE)</f>
        <v>4370000</v>
      </c>
      <c r="R8" s="63">
        <f>VLOOKUP($B8,Total!$B$4:$Y$348,Total!R$1,FALSE)</f>
        <v>4</v>
      </c>
      <c r="S8" s="63">
        <f>VLOOKUP($B8,Total!$B$4:$Y$348,Total!S$1,FALSE)</f>
        <v>380000</v>
      </c>
      <c r="T8" s="63">
        <f>VLOOKUP($B8,Total!$B$4:$Y$348,Total!T$1,FALSE)</f>
        <v>112</v>
      </c>
      <c r="U8" s="63">
        <f>VLOOKUP($B8,Total!$B$4:$Y$348,Total!U$1,FALSE)</f>
        <v>21280000</v>
      </c>
      <c r="V8" s="63">
        <f>VLOOKUP($B8,Total!$B$4:$Y$348,Total!V$1,FALSE)</f>
        <v>11</v>
      </c>
      <c r="W8" s="63">
        <f>VLOOKUP($B8,Total!$B$4:$Y$348,Total!W$1,FALSE)</f>
        <v>1045000</v>
      </c>
      <c r="X8" s="63">
        <f>D8+F8+H8+J8+L8+N8+P8+R8+T8+V8</f>
        <v>4256</v>
      </c>
      <c r="Y8" s="63">
        <f>E8+G8+I8+K8+M8+O8+Q8+S8+U8+W8</f>
        <v>620445000</v>
      </c>
      <c r="Z8" s="45"/>
      <c r="AD8" s="45"/>
      <c r="AE8" s="45"/>
      <c r="AG8" s="45"/>
      <c r="AI8" s="45"/>
      <c r="AJ8" s="45"/>
    </row>
    <row r="9" spans="1:36" s="44" customFormat="1" x14ac:dyDescent="0.2">
      <c r="A9" s="41">
        <v>6102</v>
      </c>
      <c r="B9" s="91">
        <v>6108</v>
      </c>
      <c r="C9" s="26" t="s">
        <v>148</v>
      </c>
      <c r="D9" s="63">
        <f>VLOOKUP($B9,Total!$B$4:$Y$348,Total!D$1,FALSE)</f>
        <v>0</v>
      </c>
      <c r="E9" s="63">
        <f>VLOOKUP($B9,Total!$B$4:$Y$348,Total!E$1,FALSE)</f>
        <v>0</v>
      </c>
      <c r="F9" s="63">
        <f>VLOOKUP($B9,Total!$B$4:$Y$348,Total!F$1,FALSE)</f>
        <v>0</v>
      </c>
      <c r="G9" s="63">
        <f>VLOOKUP($B9,Total!$B$4:$Y$348,Total!G$1,FALSE)</f>
        <v>0</v>
      </c>
      <c r="H9" s="63">
        <f>VLOOKUP($B9,Total!$B$4:$Y$348,Total!H$1,FALSE)</f>
        <v>232</v>
      </c>
      <c r="I9" s="63">
        <f>VLOOKUP($B9,Total!$B$4:$Y$348,Total!I$1,FALSE)</f>
        <v>44080000</v>
      </c>
      <c r="J9" s="63">
        <f>VLOOKUP($B9,Total!$B$4:$Y$348,Total!J$1,FALSE)</f>
        <v>219</v>
      </c>
      <c r="K9" s="63">
        <f>VLOOKUP($B9,Total!$B$4:$Y$348,Total!K$1,FALSE)</f>
        <v>20805000</v>
      </c>
      <c r="L9" s="63">
        <f>VLOOKUP($B9,Total!$B$4:$Y$348,Total!L$1,FALSE)</f>
        <v>111</v>
      </c>
      <c r="M9" s="63">
        <f>VLOOKUP($B9,Total!$B$4:$Y$348,Total!M$1,FALSE)</f>
        <v>21090000</v>
      </c>
      <c r="N9" s="63">
        <f>VLOOKUP($B9,Total!$B$4:$Y$348,Total!N$1,FALSE)</f>
        <v>82</v>
      </c>
      <c r="O9" s="63">
        <f>VLOOKUP($B9,Total!$B$4:$Y$348,Total!O$1,FALSE)</f>
        <v>7790000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42</v>
      </c>
      <c r="U9" s="63">
        <f>VLOOKUP($B9,Total!$B$4:$Y$348,Total!U$1,FALSE)</f>
        <v>7980000</v>
      </c>
      <c r="V9" s="63">
        <f>VLOOKUP($B9,Total!$B$4:$Y$348,Total!V$1,FALSE)</f>
        <v>16</v>
      </c>
      <c r="W9" s="63">
        <f>VLOOKUP($B9,Total!$B$4:$Y$348,Total!W$1,FALSE)</f>
        <v>1520000</v>
      </c>
      <c r="X9" s="63">
        <f t="shared" ref="X9:X39" si="0">D9+F9+H9+J9+L9+N9+P9+R9+T9+V9</f>
        <v>702</v>
      </c>
      <c r="Y9" s="63">
        <f t="shared" ref="Y9:Y39" si="1">E9+G9+I9+K9+M9+O9+Q9+S9+U9+W9</f>
        <v>103265000</v>
      </c>
      <c r="Z9" s="45"/>
      <c r="AD9" s="45"/>
      <c r="AE9" s="45"/>
      <c r="AG9" s="45"/>
      <c r="AI9" s="45"/>
      <c r="AJ9" s="45"/>
    </row>
    <row r="10" spans="1:36" s="44" customFormat="1" x14ac:dyDescent="0.2">
      <c r="A10" s="41">
        <v>6103</v>
      </c>
      <c r="B10" s="91">
        <v>6106</v>
      </c>
      <c r="C10" s="26" t="s">
        <v>149</v>
      </c>
      <c r="D10" s="63">
        <f>VLOOKUP($B10,Total!$B$4:$Y$348,Total!D$1,FALSE)</f>
        <v>50</v>
      </c>
      <c r="E10" s="63">
        <f>VLOOKUP($B10,Total!$B$4:$Y$348,Total!E$1,FALSE)</f>
        <v>9500000</v>
      </c>
      <c r="F10" s="63">
        <f>VLOOKUP($B10,Total!$B$4:$Y$348,Total!F$1,FALSE)</f>
        <v>38</v>
      </c>
      <c r="G10" s="63">
        <f>VLOOKUP($B10,Total!$B$4:$Y$348,Total!G$1,FALSE)</f>
        <v>3610000</v>
      </c>
      <c r="H10" s="63">
        <f>VLOOKUP($B10,Total!$B$4:$Y$348,Total!H$1,FALSE)</f>
        <v>173</v>
      </c>
      <c r="I10" s="63">
        <f>VLOOKUP($B10,Total!$B$4:$Y$348,Total!I$1,FALSE)</f>
        <v>32870000</v>
      </c>
      <c r="J10" s="63">
        <f>VLOOKUP($B10,Total!$B$4:$Y$348,Total!J$1,FALSE)</f>
        <v>259</v>
      </c>
      <c r="K10" s="63">
        <f>VLOOKUP($B10,Total!$B$4:$Y$348,Total!K$1,FALSE)</f>
        <v>24605000</v>
      </c>
      <c r="L10" s="63">
        <f>VLOOKUP($B10,Total!$B$4:$Y$348,Total!L$1,FALSE)</f>
        <v>0</v>
      </c>
      <c r="M10" s="63">
        <f>VLOOKUP($B10,Total!$B$4:$Y$348,Total!M$1,FALSE)</f>
        <v>0</v>
      </c>
      <c r="N10" s="63">
        <f>VLOOKUP($B10,Total!$B$4:$Y$348,Total!N$1,FALSE)</f>
        <v>0</v>
      </c>
      <c r="O10" s="63">
        <f>VLOOKUP($B10,Total!$B$4:$Y$348,Total!O$1,FALSE)</f>
        <v>0</v>
      </c>
      <c r="P10" s="63">
        <f>VLOOKUP($B10,Total!$B$4:$Y$348,Total!P$1,FALSE)</f>
        <v>0</v>
      </c>
      <c r="Q10" s="63">
        <f>VLOOKUP($B10,Total!$B$4:$Y$348,Total!Q$1,FALSE)</f>
        <v>0</v>
      </c>
      <c r="R10" s="63">
        <f>VLOOKUP($B10,Total!$B$4:$Y$348,Total!R$1,FALSE)</f>
        <v>0</v>
      </c>
      <c r="S10" s="63">
        <f>VLOOKUP($B10,Total!$B$4:$Y$348,Total!S$1,FALSE)</f>
        <v>0</v>
      </c>
      <c r="T10" s="63">
        <f>VLOOKUP($B10,Total!$B$4:$Y$348,Total!T$1,FALSE)</f>
        <v>35</v>
      </c>
      <c r="U10" s="63">
        <f>VLOOKUP($B10,Total!$B$4:$Y$348,Total!U$1,FALSE)</f>
        <v>6650000</v>
      </c>
      <c r="V10" s="63">
        <f>VLOOKUP($B10,Total!$B$4:$Y$348,Total!V$1,FALSE)</f>
        <v>17</v>
      </c>
      <c r="W10" s="63">
        <f>VLOOKUP($B10,Total!$B$4:$Y$348,Total!W$1,FALSE)</f>
        <v>1615000</v>
      </c>
      <c r="X10" s="63">
        <f t="shared" si="0"/>
        <v>572</v>
      </c>
      <c r="Y10" s="63">
        <f t="shared" si="1"/>
        <v>78850000</v>
      </c>
      <c r="Z10" s="45"/>
      <c r="AD10" s="45"/>
      <c r="AE10" s="45"/>
      <c r="AG10" s="45"/>
      <c r="AI10" s="45"/>
      <c r="AJ10" s="45"/>
    </row>
    <row r="11" spans="1:36" s="44" customFormat="1" x14ac:dyDescent="0.2">
      <c r="A11" s="41">
        <v>6104</v>
      </c>
      <c r="B11" s="91">
        <v>6110</v>
      </c>
      <c r="C11" s="26" t="s">
        <v>150</v>
      </c>
      <c r="D11" s="63">
        <f>VLOOKUP($B11,Total!$B$4:$Y$348,Total!D$1,FALSE)</f>
        <v>0</v>
      </c>
      <c r="E11" s="63">
        <f>VLOOKUP($B11,Total!$B$4:$Y$348,Total!E$1,FALSE)</f>
        <v>0</v>
      </c>
      <c r="F11" s="63">
        <f>VLOOKUP($B11,Total!$B$4:$Y$348,Total!F$1,FALSE)</f>
        <v>0</v>
      </c>
      <c r="G11" s="63">
        <f>VLOOKUP($B11,Total!$B$4:$Y$348,Total!G$1,FALSE)</f>
        <v>0</v>
      </c>
      <c r="H11" s="63">
        <f>VLOOKUP($B11,Total!$B$4:$Y$348,Total!H$1,FALSE)</f>
        <v>254</v>
      </c>
      <c r="I11" s="63">
        <f>VLOOKUP($B11,Total!$B$4:$Y$348,Total!I$1,FALSE)</f>
        <v>48260000</v>
      </c>
      <c r="J11" s="63">
        <f>VLOOKUP($B11,Total!$B$4:$Y$348,Total!J$1,FALSE)</f>
        <v>253</v>
      </c>
      <c r="K11" s="63">
        <f>VLOOKUP($B11,Total!$B$4:$Y$348,Total!K$1,FALSE)</f>
        <v>24035000</v>
      </c>
      <c r="L11" s="63">
        <f>VLOOKUP($B11,Total!$B$4:$Y$348,Total!L$1,FALSE)</f>
        <v>104</v>
      </c>
      <c r="M11" s="63">
        <f>VLOOKUP($B11,Total!$B$4:$Y$348,Total!M$1,FALSE)</f>
        <v>19760000</v>
      </c>
      <c r="N11" s="63">
        <f>VLOOKUP($B11,Total!$B$4:$Y$348,Total!N$1,FALSE)</f>
        <v>75</v>
      </c>
      <c r="O11" s="63">
        <f>VLOOKUP($B11,Total!$B$4:$Y$348,Total!O$1,FALSE)</f>
        <v>7125000</v>
      </c>
      <c r="P11" s="63">
        <f>VLOOKUP($B11,Total!$B$4:$Y$348,Total!P$1,FALSE)</f>
        <v>0</v>
      </c>
      <c r="Q11" s="63">
        <f>VLOOKUP($B11,Total!$B$4:$Y$348,Total!Q$1,FALSE)</f>
        <v>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27</v>
      </c>
      <c r="U11" s="63">
        <f>VLOOKUP($B11,Total!$B$4:$Y$348,Total!U$1,FALSE)</f>
        <v>5130000</v>
      </c>
      <c r="V11" s="63">
        <f>VLOOKUP($B11,Total!$B$4:$Y$348,Total!V$1,FALSE)</f>
        <v>11</v>
      </c>
      <c r="W11" s="63">
        <f>VLOOKUP($B11,Total!$B$4:$Y$348,Total!W$1,FALSE)</f>
        <v>1045000</v>
      </c>
      <c r="X11" s="63">
        <f t="shared" si="0"/>
        <v>724</v>
      </c>
      <c r="Y11" s="63">
        <f t="shared" si="1"/>
        <v>105355000</v>
      </c>
      <c r="Z11" s="45"/>
      <c r="AD11" s="45"/>
      <c r="AE11" s="45"/>
      <c r="AG11" s="45"/>
      <c r="AI11" s="45"/>
      <c r="AJ11" s="45"/>
    </row>
    <row r="12" spans="1:36" s="44" customFormat="1" x14ac:dyDescent="0.2">
      <c r="A12" s="41">
        <v>6105</v>
      </c>
      <c r="B12" s="91">
        <v>6105</v>
      </c>
      <c r="C12" s="26" t="s">
        <v>151</v>
      </c>
      <c r="D12" s="63">
        <f>VLOOKUP($B12,Total!$B$4:$Y$348,Total!D$1,FALSE)</f>
        <v>19</v>
      </c>
      <c r="E12" s="63">
        <f>VLOOKUP($B12,Total!$B$4:$Y$348,Total!E$1,FALSE)</f>
        <v>3610000</v>
      </c>
      <c r="F12" s="63">
        <f>VLOOKUP($B12,Total!$B$4:$Y$348,Total!F$1,FALSE)</f>
        <v>41</v>
      </c>
      <c r="G12" s="63">
        <f>VLOOKUP($B12,Total!$B$4:$Y$348,Total!G$1,FALSE)</f>
        <v>3895000</v>
      </c>
      <c r="H12" s="63">
        <f>VLOOKUP($B12,Total!$B$4:$Y$348,Total!H$1,FALSE)</f>
        <v>201</v>
      </c>
      <c r="I12" s="63">
        <f>VLOOKUP($B12,Total!$B$4:$Y$348,Total!I$1,FALSE)</f>
        <v>38190000</v>
      </c>
      <c r="J12" s="63">
        <f>VLOOKUP($B12,Total!$B$4:$Y$348,Total!J$1,FALSE)</f>
        <v>197</v>
      </c>
      <c r="K12" s="63">
        <f>VLOOKUP($B12,Total!$B$4:$Y$348,Total!K$1,FALSE)</f>
        <v>18715000</v>
      </c>
      <c r="L12" s="63">
        <f>VLOOKUP($B12,Total!$B$4:$Y$348,Total!L$1,FALSE)</f>
        <v>141</v>
      </c>
      <c r="M12" s="63">
        <f>VLOOKUP($B12,Total!$B$4:$Y$348,Total!M$1,FALSE)</f>
        <v>26790000</v>
      </c>
      <c r="N12" s="63">
        <f>VLOOKUP($B12,Total!$B$4:$Y$348,Total!N$1,FALSE)</f>
        <v>42</v>
      </c>
      <c r="O12" s="63">
        <f>VLOOKUP($B12,Total!$B$4:$Y$348,Total!O$1,FALSE)</f>
        <v>3990000</v>
      </c>
      <c r="P12" s="63">
        <f>VLOOKUP($B12,Total!$B$4:$Y$348,Total!P$1,FALSE)</f>
        <v>0</v>
      </c>
      <c r="Q12" s="63">
        <f>VLOOKUP($B12,Total!$B$4:$Y$348,Total!Q$1,FALSE)</f>
        <v>0</v>
      </c>
      <c r="R12" s="63">
        <f>VLOOKUP($B12,Total!$B$4:$Y$348,Total!R$1,FALSE)</f>
        <v>0</v>
      </c>
      <c r="S12" s="63">
        <f>VLOOKUP($B12,Total!$B$4:$Y$348,Total!S$1,FALSE)</f>
        <v>0</v>
      </c>
      <c r="T12" s="63">
        <f>VLOOKUP($B12,Total!$B$4:$Y$348,Total!T$1,FALSE)</f>
        <v>44</v>
      </c>
      <c r="U12" s="63">
        <f>VLOOKUP($B12,Total!$B$4:$Y$348,Total!U$1,FALSE)</f>
        <v>8360000</v>
      </c>
      <c r="V12" s="63">
        <f>VLOOKUP($B12,Total!$B$4:$Y$348,Total!V$1,FALSE)</f>
        <v>14</v>
      </c>
      <c r="W12" s="63">
        <f>VLOOKUP($B12,Total!$B$4:$Y$348,Total!W$1,FALSE)</f>
        <v>1330000</v>
      </c>
      <c r="X12" s="63">
        <f t="shared" si="0"/>
        <v>699</v>
      </c>
      <c r="Y12" s="63">
        <f t="shared" si="1"/>
        <v>104880000</v>
      </c>
      <c r="Z12" s="45"/>
      <c r="AD12" s="45"/>
      <c r="AE12" s="45"/>
      <c r="AG12" s="45"/>
      <c r="AI12" s="45"/>
      <c r="AJ12" s="45"/>
    </row>
    <row r="13" spans="1:36" s="44" customFormat="1" x14ac:dyDescent="0.2">
      <c r="A13" s="41">
        <v>6106</v>
      </c>
      <c r="B13" s="91">
        <v>6104</v>
      </c>
      <c r="C13" s="26" t="s">
        <v>152</v>
      </c>
      <c r="D13" s="63">
        <f>VLOOKUP($B13,Total!$B$4:$Y$348,Total!D$1,FALSE)</f>
        <v>34</v>
      </c>
      <c r="E13" s="63">
        <f>VLOOKUP($B13,Total!$B$4:$Y$348,Total!E$1,FALSE)</f>
        <v>6460000</v>
      </c>
      <c r="F13" s="63">
        <f>VLOOKUP($B13,Total!$B$4:$Y$348,Total!F$1,FALSE)</f>
        <v>30</v>
      </c>
      <c r="G13" s="63">
        <f>VLOOKUP($B13,Total!$B$4:$Y$348,Total!G$1,FALSE)</f>
        <v>2850000</v>
      </c>
      <c r="H13" s="63">
        <f>VLOOKUP($B13,Total!$B$4:$Y$348,Total!H$1,FALSE)</f>
        <v>227</v>
      </c>
      <c r="I13" s="63">
        <f>VLOOKUP($B13,Total!$B$4:$Y$348,Total!I$1,FALSE)</f>
        <v>43130000</v>
      </c>
      <c r="J13" s="63">
        <f>VLOOKUP($B13,Total!$B$4:$Y$348,Total!J$1,FALSE)</f>
        <v>218</v>
      </c>
      <c r="K13" s="63">
        <f>VLOOKUP($B13,Total!$B$4:$Y$348,Total!K$1,FALSE)</f>
        <v>20710000</v>
      </c>
      <c r="L13" s="63">
        <f>VLOOKUP($B13,Total!$B$4:$Y$348,Total!L$1,FALSE)</f>
        <v>104</v>
      </c>
      <c r="M13" s="63">
        <f>VLOOKUP($B13,Total!$B$4:$Y$348,Total!M$1,FALSE)</f>
        <v>19760000</v>
      </c>
      <c r="N13" s="63">
        <f>VLOOKUP($B13,Total!$B$4:$Y$348,Total!N$1,FALSE)</f>
        <v>59</v>
      </c>
      <c r="O13" s="63">
        <f>VLOOKUP($B13,Total!$B$4:$Y$348,Total!O$1,FALSE)</f>
        <v>5605000</v>
      </c>
      <c r="P13" s="63">
        <f>VLOOKUP($B13,Total!$B$4:$Y$348,Total!P$1,FALSE)</f>
        <v>0</v>
      </c>
      <c r="Q13" s="63">
        <f>VLOOKUP($B13,Total!$B$4:$Y$348,Total!Q$1,FALSE)</f>
        <v>0</v>
      </c>
      <c r="R13" s="63">
        <f>VLOOKUP($B13,Total!$B$4:$Y$348,Total!R$1,FALSE)</f>
        <v>0</v>
      </c>
      <c r="S13" s="63">
        <f>VLOOKUP($B13,Total!$B$4:$Y$348,Total!S$1,FALSE)</f>
        <v>0</v>
      </c>
      <c r="T13" s="63">
        <f>VLOOKUP($B13,Total!$B$4:$Y$348,Total!T$1,FALSE)</f>
        <v>41</v>
      </c>
      <c r="U13" s="63">
        <f>VLOOKUP($B13,Total!$B$4:$Y$348,Total!U$1,FALSE)</f>
        <v>7790000</v>
      </c>
      <c r="V13" s="63">
        <f>VLOOKUP($B13,Total!$B$4:$Y$348,Total!V$1,FALSE)</f>
        <v>12</v>
      </c>
      <c r="W13" s="63">
        <f>VLOOKUP($B13,Total!$B$4:$Y$348,Total!W$1,FALSE)</f>
        <v>1140000</v>
      </c>
      <c r="X13" s="63">
        <f t="shared" si="0"/>
        <v>725</v>
      </c>
      <c r="Y13" s="63">
        <f t="shared" si="1"/>
        <v>107445000</v>
      </c>
      <c r="Z13" s="45"/>
      <c r="AD13" s="45"/>
      <c r="AE13" s="45"/>
      <c r="AG13" s="45"/>
      <c r="AI13" s="45"/>
      <c r="AJ13" s="45"/>
    </row>
    <row r="14" spans="1:36" s="44" customFormat="1" x14ac:dyDescent="0.2">
      <c r="A14" s="41">
        <v>6107</v>
      </c>
      <c r="B14" s="91">
        <v>6102</v>
      </c>
      <c r="C14" s="26" t="s">
        <v>153</v>
      </c>
      <c r="D14" s="63">
        <f>VLOOKUP($B14,Total!$B$4:$Y$348,Total!D$1,FALSE)</f>
        <v>0</v>
      </c>
      <c r="E14" s="63">
        <f>VLOOKUP($B14,Total!$B$4:$Y$348,Total!E$1,FALSE)</f>
        <v>0</v>
      </c>
      <c r="F14" s="63">
        <f>VLOOKUP($B14,Total!$B$4:$Y$348,Total!F$1,FALSE)</f>
        <v>0</v>
      </c>
      <c r="G14" s="63">
        <f>VLOOKUP($B14,Total!$B$4:$Y$348,Total!G$1,FALSE)</f>
        <v>0</v>
      </c>
      <c r="H14" s="63">
        <f>VLOOKUP($B14,Total!$B$4:$Y$348,Total!H$1,FALSE)</f>
        <v>140</v>
      </c>
      <c r="I14" s="63">
        <f>VLOOKUP($B14,Total!$B$4:$Y$348,Total!I$1,FALSE)</f>
        <v>26600000</v>
      </c>
      <c r="J14" s="63">
        <f>VLOOKUP($B14,Total!$B$4:$Y$348,Total!J$1,FALSE)</f>
        <v>137</v>
      </c>
      <c r="K14" s="63">
        <f>VLOOKUP($B14,Total!$B$4:$Y$348,Total!K$1,FALSE)</f>
        <v>13015000</v>
      </c>
      <c r="L14" s="63">
        <f>VLOOKUP($B14,Total!$B$4:$Y$348,Total!L$1,FALSE)</f>
        <v>70</v>
      </c>
      <c r="M14" s="63">
        <f>VLOOKUP($B14,Total!$B$4:$Y$348,Total!M$1,FALSE)</f>
        <v>13300000</v>
      </c>
      <c r="N14" s="63">
        <f>VLOOKUP($B14,Total!$B$4:$Y$348,Total!N$1,FALSE)</f>
        <v>57</v>
      </c>
      <c r="O14" s="63">
        <f>VLOOKUP($B14,Total!$B$4:$Y$348,Total!O$1,FALSE)</f>
        <v>5415000</v>
      </c>
      <c r="P14" s="63">
        <f>VLOOKUP($B14,Total!$B$4:$Y$348,Total!P$1,FALSE)</f>
        <v>0</v>
      </c>
      <c r="Q14" s="63">
        <f>VLOOKUP($B14,Total!$B$4:$Y$348,Total!Q$1,FALSE)</f>
        <v>0</v>
      </c>
      <c r="R14" s="63">
        <f>VLOOKUP($B14,Total!$B$4:$Y$348,Total!R$1,FALSE)</f>
        <v>0</v>
      </c>
      <c r="S14" s="63">
        <f>VLOOKUP($B14,Total!$B$4:$Y$348,Total!S$1,FALSE)</f>
        <v>0</v>
      </c>
      <c r="T14" s="63">
        <f>VLOOKUP($B14,Total!$B$4:$Y$348,Total!T$1,FALSE)</f>
        <v>7</v>
      </c>
      <c r="U14" s="63">
        <f>VLOOKUP($B14,Total!$B$4:$Y$348,Total!U$1,FALSE)</f>
        <v>1330000</v>
      </c>
      <c r="V14" s="63">
        <f>VLOOKUP($B14,Total!$B$4:$Y$348,Total!V$1,FALSE)</f>
        <v>3</v>
      </c>
      <c r="W14" s="63">
        <f>VLOOKUP($B14,Total!$B$4:$Y$348,Total!W$1,FALSE)</f>
        <v>285000</v>
      </c>
      <c r="X14" s="63">
        <f t="shared" si="0"/>
        <v>414</v>
      </c>
      <c r="Y14" s="63">
        <f t="shared" si="1"/>
        <v>59945000</v>
      </c>
      <c r="Z14" s="45"/>
      <c r="AD14" s="45"/>
      <c r="AE14" s="45"/>
      <c r="AG14" s="45"/>
      <c r="AI14" s="45"/>
      <c r="AJ14" s="45"/>
    </row>
    <row r="15" spans="1:36" s="44" customFormat="1" x14ac:dyDescent="0.2">
      <c r="A15" s="41">
        <v>6108</v>
      </c>
      <c r="B15" s="91">
        <v>6112</v>
      </c>
      <c r="C15" s="26" t="s">
        <v>154</v>
      </c>
      <c r="D15" s="63">
        <f>VLOOKUP($B15,Total!$B$4:$Y$348,Total!D$1,FALSE)</f>
        <v>22</v>
      </c>
      <c r="E15" s="63">
        <f>VLOOKUP($B15,Total!$B$4:$Y$348,Total!E$1,FALSE)</f>
        <v>4180000</v>
      </c>
      <c r="F15" s="63">
        <f>VLOOKUP($B15,Total!$B$4:$Y$348,Total!F$1,FALSE)</f>
        <v>31</v>
      </c>
      <c r="G15" s="63">
        <f>VLOOKUP($B15,Total!$B$4:$Y$348,Total!G$1,FALSE)</f>
        <v>2945000</v>
      </c>
      <c r="H15" s="63">
        <f>VLOOKUP($B15,Total!$B$4:$Y$348,Total!H$1,FALSE)</f>
        <v>112</v>
      </c>
      <c r="I15" s="63">
        <f>VLOOKUP($B15,Total!$B$4:$Y$348,Total!I$1,FALSE)</f>
        <v>21280000</v>
      </c>
      <c r="J15" s="63">
        <f>VLOOKUP($B15,Total!$B$4:$Y$348,Total!J$1,FALSE)</f>
        <v>117</v>
      </c>
      <c r="K15" s="63">
        <f>VLOOKUP($B15,Total!$B$4:$Y$348,Total!K$1,FALSE)</f>
        <v>11115000</v>
      </c>
      <c r="L15" s="63">
        <f>VLOOKUP($B15,Total!$B$4:$Y$348,Total!L$1,FALSE)</f>
        <v>16</v>
      </c>
      <c r="M15" s="63">
        <f>VLOOKUP($B15,Total!$B$4:$Y$348,Total!M$1,FALSE)</f>
        <v>3040000</v>
      </c>
      <c r="N15" s="63">
        <f>VLOOKUP($B15,Total!$B$4:$Y$348,Total!N$1,FALSE)</f>
        <v>23</v>
      </c>
      <c r="O15" s="63">
        <f>VLOOKUP($B15,Total!$B$4:$Y$348,Total!O$1,FALSE)</f>
        <v>2185000</v>
      </c>
      <c r="P15" s="63">
        <f>VLOOKUP($B15,Total!$B$4:$Y$348,Total!P$1,FALSE)</f>
        <v>0</v>
      </c>
      <c r="Q15" s="63">
        <f>VLOOKUP($B15,Total!$B$4:$Y$348,Total!Q$1,FALSE)</f>
        <v>0</v>
      </c>
      <c r="R15" s="63">
        <f>VLOOKUP($B15,Total!$B$4:$Y$348,Total!R$1,FALSE)</f>
        <v>0</v>
      </c>
      <c r="S15" s="63">
        <f>VLOOKUP($B15,Total!$B$4:$Y$348,Total!S$1,FALSE)</f>
        <v>0</v>
      </c>
      <c r="T15" s="63">
        <f>VLOOKUP($B15,Total!$B$4:$Y$348,Total!T$1,FALSE)</f>
        <v>24</v>
      </c>
      <c r="U15" s="63">
        <f>VLOOKUP($B15,Total!$B$4:$Y$348,Total!U$1,FALSE)</f>
        <v>4560000</v>
      </c>
      <c r="V15" s="63">
        <f>VLOOKUP($B15,Total!$B$4:$Y$348,Total!V$1,FALSE)</f>
        <v>5</v>
      </c>
      <c r="W15" s="63">
        <f>VLOOKUP($B15,Total!$B$4:$Y$348,Total!W$1,FALSE)</f>
        <v>475000</v>
      </c>
      <c r="X15" s="63">
        <f t="shared" si="0"/>
        <v>350</v>
      </c>
      <c r="Y15" s="63">
        <f t="shared" si="1"/>
        <v>49780000</v>
      </c>
      <c r="Z15" s="45"/>
      <c r="AD15" s="45"/>
      <c r="AE15" s="45"/>
      <c r="AG15" s="45"/>
      <c r="AI15" s="45"/>
      <c r="AJ15" s="45"/>
    </row>
    <row r="16" spans="1:36" s="44" customFormat="1" x14ac:dyDescent="0.2">
      <c r="A16" s="41">
        <v>6109</v>
      </c>
      <c r="B16" s="91">
        <v>6107</v>
      </c>
      <c r="C16" s="26" t="s">
        <v>155</v>
      </c>
      <c r="D16" s="63">
        <f>VLOOKUP($B16,Total!$B$4:$Y$348,Total!D$1,FALSE)</f>
        <v>0</v>
      </c>
      <c r="E16" s="63">
        <f>VLOOKUP($B16,Total!$B$4:$Y$348,Total!E$1,FALSE)</f>
        <v>0</v>
      </c>
      <c r="F16" s="63">
        <f>VLOOKUP($B16,Total!$B$4:$Y$348,Total!F$1,FALSE)</f>
        <v>0</v>
      </c>
      <c r="G16" s="63">
        <f>VLOOKUP($B16,Total!$B$4:$Y$348,Total!G$1,FALSE)</f>
        <v>0</v>
      </c>
      <c r="H16" s="63">
        <f>VLOOKUP($B16,Total!$B$4:$Y$348,Total!H$1,FALSE)</f>
        <v>304</v>
      </c>
      <c r="I16" s="63">
        <f>VLOOKUP($B16,Total!$B$4:$Y$348,Total!I$1,FALSE)</f>
        <v>57760000</v>
      </c>
      <c r="J16" s="63">
        <f>VLOOKUP($B16,Total!$B$4:$Y$348,Total!J$1,FALSE)</f>
        <v>273</v>
      </c>
      <c r="K16" s="63">
        <f>VLOOKUP($B16,Total!$B$4:$Y$348,Total!K$1,FALSE)</f>
        <v>25935000</v>
      </c>
      <c r="L16" s="63">
        <f>VLOOKUP($B16,Total!$B$4:$Y$348,Total!L$1,FALSE)</f>
        <v>161</v>
      </c>
      <c r="M16" s="63">
        <f>VLOOKUP($B16,Total!$B$4:$Y$348,Total!M$1,FALSE)</f>
        <v>30590000</v>
      </c>
      <c r="N16" s="63">
        <f>VLOOKUP($B16,Total!$B$4:$Y$348,Total!N$1,FALSE)</f>
        <v>91</v>
      </c>
      <c r="O16" s="63">
        <f>VLOOKUP($B16,Total!$B$4:$Y$348,Total!O$1,FALSE)</f>
        <v>8645000</v>
      </c>
      <c r="P16" s="63">
        <f>VLOOKUP($B16,Total!$B$4:$Y$348,Total!P$1,FALSE)</f>
        <v>0</v>
      </c>
      <c r="Q16" s="63">
        <f>VLOOKUP($B16,Total!$B$4:$Y$348,Total!Q$1,FALSE)</f>
        <v>0</v>
      </c>
      <c r="R16" s="63">
        <f>VLOOKUP($B16,Total!$B$4:$Y$348,Total!R$1,FALSE)</f>
        <v>0</v>
      </c>
      <c r="S16" s="63">
        <f>VLOOKUP($B16,Total!$B$4:$Y$348,Total!S$1,FALSE)</f>
        <v>0</v>
      </c>
      <c r="T16" s="63">
        <f>VLOOKUP($B16,Total!$B$4:$Y$348,Total!T$1,FALSE)</f>
        <v>29</v>
      </c>
      <c r="U16" s="63">
        <f>VLOOKUP($B16,Total!$B$4:$Y$348,Total!U$1,FALSE)</f>
        <v>5510000</v>
      </c>
      <c r="V16" s="63">
        <f>VLOOKUP($B16,Total!$B$4:$Y$348,Total!V$1,FALSE)</f>
        <v>8</v>
      </c>
      <c r="W16" s="63">
        <f>VLOOKUP($B16,Total!$B$4:$Y$348,Total!W$1,FALSE)</f>
        <v>760000</v>
      </c>
      <c r="X16" s="63">
        <f t="shared" si="0"/>
        <v>866</v>
      </c>
      <c r="Y16" s="63">
        <f t="shared" si="1"/>
        <v>129200000</v>
      </c>
      <c r="Z16" s="45"/>
      <c r="AD16" s="45"/>
      <c r="AE16" s="45"/>
      <c r="AG16" s="45"/>
      <c r="AI16" s="45"/>
      <c r="AJ16" s="45"/>
    </row>
    <row r="17" spans="1:36" s="44" customFormat="1" x14ac:dyDescent="0.2">
      <c r="A17" s="41">
        <v>6110</v>
      </c>
      <c r="B17" s="91">
        <v>6117</v>
      </c>
      <c r="C17" s="26" t="s">
        <v>156</v>
      </c>
      <c r="D17" s="63">
        <f>VLOOKUP($B17,Total!$B$4:$Y$348,Total!D$1,FALSE)</f>
        <v>86</v>
      </c>
      <c r="E17" s="63">
        <f>VLOOKUP($B17,Total!$B$4:$Y$348,Total!E$1,FALSE)</f>
        <v>16340000</v>
      </c>
      <c r="F17" s="63">
        <f>VLOOKUP($B17,Total!$B$4:$Y$348,Total!F$1,FALSE)</f>
        <v>31</v>
      </c>
      <c r="G17" s="63">
        <f>VLOOKUP($B17,Total!$B$4:$Y$348,Total!G$1,FALSE)</f>
        <v>2945000</v>
      </c>
      <c r="H17" s="63">
        <f>VLOOKUP($B17,Total!$B$4:$Y$348,Total!H$1,FALSE)</f>
        <v>290</v>
      </c>
      <c r="I17" s="63">
        <f>VLOOKUP($B17,Total!$B$4:$Y$348,Total!I$1,FALSE)</f>
        <v>55100000</v>
      </c>
      <c r="J17" s="63">
        <f>VLOOKUP($B17,Total!$B$4:$Y$348,Total!J$1,FALSE)</f>
        <v>506</v>
      </c>
      <c r="K17" s="63">
        <f>VLOOKUP($B17,Total!$B$4:$Y$348,Total!K$1,FALSE)</f>
        <v>48070000</v>
      </c>
      <c r="L17" s="63">
        <f>VLOOKUP($B17,Total!$B$4:$Y$348,Total!L$1,FALSE)</f>
        <v>155</v>
      </c>
      <c r="M17" s="63">
        <f>VLOOKUP($B17,Total!$B$4:$Y$348,Total!M$1,FALSE)</f>
        <v>29450000</v>
      </c>
      <c r="N17" s="63">
        <f>VLOOKUP($B17,Total!$B$4:$Y$348,Total!N$1,FALSE)</f>
        <v>105</v>
      </c>
      <c r="O17" s="63">
        <f>VLOOKUP($B17,Total!$B$4:$Y$348,Total!O$1,FALSE)</f>
        <v>9975000</v>
      </c>
      <c r="P17" s="63">
        <f>VLOOKUP($B17,Total!$B$4:$Y$348,Total!P$1,FALSE)</f>
        <v>0</v>
      </c>
      <c r="Q17" s="63">
        <f>VLOOKUP($B17,Total!$B$4:$Y$348,Total!Q$1,FALSE)</f>
        <v>0</v>
      </c>
      <c r="R17" s="63">
        <f>VLOOKUP($B17,Total!$B$4:$Y$348,Total!R$1,FALSE)</f>
        <v>0</v>
      </c>
      <c r="S17" s="63">
        <f>VLOOKUP($B17,Total!$B$4:$Y$348,Total!S$1,FALSE)</f>
        <v>0</v>
      </c>
      <c r="T17" s="63">
        <f>VLOOKUP($B17,Total!$B$4:$Y$348,Total!T$1,FALSE)</f>
        <v>17</v>
      </c>
      <c r="U17" s="63">
        <f>VLOOKUP($B17,Total!$B$4:$Y$348,Total!U$1,FALSE)</f>
        <v>3230000</v>
      </c>
      <c r="V17" s="63">
        <f>VLOOKUP($B17,Total!$B$4:$Y$348,Total!V$1,FALSE)</f>
        <v>4</v>
      </c>
      <c r="W17" s="63">
        <f>VLOOKUP($B17,Total!$B$4:$Y$348,Total!W$1,FALSE)</f>
        <v>380000</v>
      </c>
      <c r="X17" s="63">
        <f t="shared" si="0"/>
        <v>1194</v>
      </c>
      <c r="Y17" s="63">
        <f t="shared" si="1"/>
        <v>165490000</v>
      </c>
      <c r="Z17" s="45"/>
      <c r="AD17" s="45"/>
      <c r="AE17" s="45"/>
      <c r="AG17" s="45"/>
      <c r="AI17" s="45"/>
      <c r="AJ17" s="45"/>
    </row>
    <row r="18" spans="1:36" s="44" customFormat="1" x14ac:dyDescent="0.2">
      <c r="A18" s="41">
        <v>6111</v>
      </c>
      <c r="B18" s="91">
        <v>6113</v>
      </c>
      <c r="C18" s="26" t="s">
        <v>157</v>
      </c>
      <c r="D18" s="63">
        <f>VLOOKUP($B18,Total!$B$4:$Y$348,Total!D$1,FALSE)</f>
        <v>37</v>
      </c>
      <c r="E18" s="63">
        <f>VLOOKUP($B18,Total!$B$4:$Y$348,Total!E$1,FALSE)</f>
        <v>7030000</v>
      </c>
      <c r="F18" s="63">
        <f>VLOOKUP($B18,Total!$B$4:$Y$348,Total!F$1,FALSE)</f>
        <v>34</v>
      </c>
      <c r="G18" s="63">
        <f>VLOOKUP($B18,Total!$B$4:$Y$348,Total!G$1,FALSE)</f>
        <v>3230000</v>
      </c>
      <c r="H18" s="63">
        <f>VLOOKUP($B18,Total!$B$4:$Y$348,Total!H$1,FALSE)</f>
        <v>243</v>
      </c>
      <c r="I18" s="63">
        <f>VLOOKUP($B18,Total!$B$4:$Y$348,Total!I$1,FALSE)</f>
        <v>46170000</v>
      </c>
      <c r="J18" s="63">
        <f>VLOOKUP($B18,Total!$B$4:$Y$348,Total!J$1,FALSE)</f>
        <v>208</v>
      </c>
      <c r="K18" s="63">
        <f>VLOOKUP($B18,Total!$B$4:$Y$348,Total!K$1,FALSE)</f>
        <v>19760000</v>
      </c>
      <c r="L18" s="63">
        <f>VLOOKUP($B18,Total!$B$4:$Y$348,Total!L$1,FALSE)</f>
        <v>62</v>
      </c>
      <c r="M18" s="63">
        <f>VLOOKUP($B18,Total!$B$4:$Y$348,Total!M$1,FALSE)</f>
        <v>11780000</v>
      </c>
      <c r="N18" s="63">
        <f>VLOOKUP($B18,Total!$B$4:$Y$348,Total!N$1,FALSE)</f>
        <v>40</v>
      </c>
      <c r="O18" s="63">
        <f>VLOOKUP($B18,Total!$B$4:$Y$348,Total!O$1,FALSE)</f>
        <v>3800000</v>
      </c>
      <c r="P18" s="63">
        <f>VLOOKUP($B18,Total!$B$4:$Y$348,Total!P$1,FALSE)</f>
        <v>0</v>
      </c>
      <c r="Q18" s="63">
        <f>VLOOKUP($B18,Total!$B$4:$Y$348,Total!Q$1,FALSE)</f>
        <v>0</v>
      </c>
      <c r="R18" s="63">
        <f>VLOOKUP($B18,Total!$B$4:$Y$348,Total!R$1,FALSE)</f>
        <v>0</v>
      </c>
      <c r="S18" s="63">
        <f>VLOOKUP($B18,Total!$B$4:$Y$348,Total!S$1,FALSE)</f>
        <v>0</v>
      </c>
      <c r="T18" s="63">
        <f>VLOOKUP($B18,Total!$B$4:$Y$348,Total!T$1,FALSE)</f>
        <v>73</v>
      </c>
      <c r="U18" s="63">
        <f>VLOOKUP($B18,Total!$B$4:$Y$348,Total!U$1,FALSE)</f>
        <v>13870000</v>
      </c>
      <c r="V18" s="63">
        <f>VLOOKUP($B18,Total!$B$4:$Y$348,Total!V$1,FALSE)</f>
        <v>24</v>
      </c>
      <c r="W18" s="63">
        <f>VLOOKUP($B18,Total!$B$4:$Y$348,Total!W$1,FALSE)</f>
        <v>2280000</v>
      </c>
      <c r="X18" s="63">
        <f t="shared" si="0"/>
        <v>721</v>
      </c>
      <c r="Y18" s="63">
        <f t="shared" si="1"/>
        <v>107920000</v>
      </c>
      <c r="Z18" s="45"/>
      <c r="AD18" s="45"/>
      <c r="AE18" s="45"/>
      <c r="AG18" s="45"/>
      <c r="AI18" s="45"/>
      <c r="AJ18" s="45"/>
    </row>
    <row r="19" spans="1:36" s="44" customFormat="1" x14ac:dyDescent="0.2">
      <c r="A19" s="41">
        <v>6112</v>
      </c>
      <c r="B19" s="91">
        <v>6115</v>
      </c>
      <c r="C19" s="26" t="s">
        <v>158</v>
      </c>
      <c r="D19" s="63">
        <f>VLOOKUP($B19,Total!$B$4:$Y$348,Total!D$1,FALSE)</f>
        <v>82</v>
      </c>
      <c r="E19" s="63">
        <f>VLOOKUP($B19,Total!$B$4:$Y$348,Total!E$1,FALSE)</f>
        <v>15580000</v>
      </c>
      <c r="F19" s="63">
        <f>VLOOKUP($B19,Total!$B$4:$Y$348,Total!F$1,FALSE)</f>
        <v>75</v>
      </c>
      <c r="G19" s="63">
        <f>VLOOKUP($B19,Total!$B$4:$Y$348,Total!G$1,FALSE)</f>
        <v>7125000</v>
      </c>
      <c r="H19" s="63">
        <f>VLOOKUP($B19,Total!$B$4:$Y$348,Total!H$1,FALSE)</f>
        <v>782</v>
      </c>
      <c r="I19" s="63">
        <f>VLOOKUP($B19,Total!$B$4:$Y$348,Total!I$1,FALSE)</f>
        <v>148580000</v>
      </c>
      <c r="J19" s="63">
        <f>VLOOKUP($B19,Total!$B$4:$Y$348,Total!J$1,FALSE)</f>
        <v>659</v>
      </c>
      <c r="K19" s="63">
        <f>VLOOKUP($B19,Total!$B$4:$Y$348,Total!K$1,FALSE)</f>
        <v>62605000</v>
      </c>
      <c r="L19" s="63">
        <f>VLOOKUP($B19,Total!$B$4:$Y$348,Total!L$1,FALSE)</f>
        <v>176</v>
      </c>
      <c r="M19" s="63">
        <f>VLOOKUP($B19,Total!$B$4:$Y$348,Total!M$1,FALSE)</f>
        <v>33440000</v>
      </c>
      <c r="N19" s="63">
        <f>VLOOKUP($B19,Total!$B$4:$Y$348,Total!N$1,FALSE)</f>
        <v>128</v>
      </c>
      <c r="O19" s="63">
        <f>VLOOKUP($B19,Total!$B$4:$Y$348,Total!O$1,FALSE)</f>
        <v>12160000</v>
      </c>
      <c r="P19" s="63">
        <f>VLOOKUP($B19,Total!$B$4:$Y$348,Total!P$1,FALSE)</f>
        <v>0</v>
      </c>
      <c r="Q19" s="63">
        <f>VLOOKUP($B19,Total!$B$4:$Y$348,Total!Q$1,FALSE)</f>
        <v>0</v>
      </c>
      <c r="R19" s="63">
        <f>VLOOKUP($B19,Total!$B$4:$Y$348,Total!R$1,FALSE)</f>
        <v>0</v>
      </c>
      <c r="S19" s="63">
        <f>VLOOKUP($B19,Total!$B$4:$Y$348,Total!S$1,FALSE)</f>
        <v>0</v>
      </c>
      <c r="T19" s="63">
        <f>VLOOKUP($B19,Total!$B$4:$Y$348,Total!T$1,FALSE)</f>
        <v>65</v>
      </c>
      <c r="U19" s="63">
        <f>VLOOKUP($B19,Total!$B$4:$Y$348,Total!U$1,FALSE)</f>
        <v>12350000</v>
      </c>
      <c r="V19" s="63">
        <f>VLOOKUP($B19,Total!$B$4:$Y$348,Total!V$1,FALSE)</f>
        <v>18</v>
      </c>
      <c r="W19" s="63">
        <f>VLOOKUP($B19,Total!$B$4:$Y$348,Total!W$1,FALSE)</f>
        <v>1710000</v>
      </c>
      <c r="X19" s="63">
        <f t="shared" si="0"/>
        <v>1985</v>
      </c>
      <c r="Y19" s="63">
        <f t="shared" si="1"/>
        <v>293550000</v>
      </c>
      <c r="Z19" s="45"/>
      <c r="AD19" s="45"/>
      <c r="AE19" s="45"/>
      <c r="AG19" s="45"/>
      <c r="AI19" s="45"/>
      <c r="AJ19" s="45"/>
    </row>
    <row r="20" spans="1:36" s="44" customFormat="1" x14ac:dyDescent="0.2">
      <c r="A20" s="41">
        <v>6113</v>
      </c>
      <c r="B20" s="91">
        <v>6116</v>
      </c>
      <c r="C20" s="26" t="s">
        <v>159</v>
      </c>
      <c r="D20" s="63">
        <f>VLOOKUP($B20,Total!$B$4:$Y$348,Total!D$1,FALSE)</f>
        <v>37</v>
      </c>
      <c r="E20" s="63">
        <f>VLOOKUP($B20,Total!$B$4:$Y$348,Total!E$1,FALSE)</f>
        <v>7030000</v>
      </c>
      <c r="F20" s="63">
        <f>VLOOKUP($B20,Total!$B$4:$Y$348,Total!F$1,FALSE)</f>
        <v>62</v>
      </c>
      <c r="G20" s="63">
        <f>VLOOKUP($B20,Total!$B$4:$Y$348,Total!G$1,FALSE)</f>
        <v>5890000</v>
      </c>
      <c r="H20" s="63">
        <f>VLOOKUP($B20,Total!$B$4:$Y$348,Total!H$1,FALSE)</f>
        <v>109</v>
      </c>
      <c r="I20" s="63">
        <f>VLOOKUP($B20,Total!$B$4:$Y$348,Total!I$1,FALSE)</f>
        <v>20710000</v>
      </c>
      <c r="J20" s="63">
        <f>VLOOKUP($B20,Total!$B$4:$Y$348,Total!J$1,FALSE)</f>
        <v>169</v>
      </c>
      <c r="K20" s="63">
        <f>VLOOKUP($B20,Total!$B$4:$Y$348,Total!K$1,FALSE)</f>
        <v>16055000</v>
      </c>
      <c r="L20" s="63">
        <f>VLOOKUP($B20,Total!$B$4:$Y$348,Total!L$1,FALSE)</f>
        <v>130</v>
      </c>
      <c r="M20" s="63">
        <f>VLOOKUP($B20,Total!$B$4:$Y$348,Total!M$1,FALSE)</f>
        <v>24700000</v>
      </c>
      <c r="N20" s="63">
        <f>VLOOKUP($B20,Total!$B$4:$Y$348,Total!N$1,FALSE)</f>
        <v>77</v>
      </c>
      <c r="O20" s="63">
        <f>VLOOKUP($B20,Total!$B$4:$Y$348,Total!O$1,FALSE)</f>
        <v>7315000</v>
      </c>
      <c r="P20" s="63">
        <f>VLOOKUP($B20,Total!$B$4:$Y$348,Total!P$1,FALSE)</f>
        <v>0</v>
      </c>
      <c r="Q20" s="63">
        <f>VLOOKUP($B20,Total!$B$4:$Y$348,Total!Q$1,FALSE)</f>
        <v>0</v>
      </c>
      <c r="R20" s="63">
        <f>VLOOKUP($B20,Total!$B$4:$Y$348,Total!R$1,FALSE)</f>
        <v>0</v>
      </c>
      <c r="S20" s="63">
        <f>VLOOKUP($B20,Total!$B$4:$Y$348,Total!S$1,FALSE)</f>
        <v>0</v>
      </c>
      <c r="T20" s="63">
        <f>VLOOKUP($B20,Total!$B$4:$Y$348,Total!T$1,FALSE)</f>
        <v>54</v>
      </c>
      <c r="U20" s="63">
        <f>VLOOKUP($B20,Total!$B$4:$Y$348,Total!U$1,FALSE)</f>
        <v>10260000</v>
      </c>
      <c r="V20" s="63">
        <f>VLOOKUP($B20,Total!$B$4:$Y$348,Total!V$1,FALSE)</f>
        <v>12</v>
      </c>
      <c r="W20" s="63">
        <f>VLOOKUP($B20,Total!$B$4:$Y$348,Total!W$1,FALSE)</f>
        <v>1140000</v>
      </c>
      <c r="X20" s="63">
        <f t="shared" si="0"/>
        <v>650</v>
      </c>
      <c r="Y20" s="63">
        <f t="shared" si="1"/>
        <v>93100000</v>
      </c>
      <c r="Z20" s="45"/>
      <c r="AD20" s="45"/>
      <c r="AE20" s="45"/>
      <c r="AG20" s="45"/>
      <c r="AI20" s="45"/>
      <c r="AJ20" s="45"/>
    </row>
    <row r="21" spans="1:36" s="44" customFormat="1" x14ac:dyDescent="0.2">
      <c r="A21" s="41">
        <v>6114</v>
      </c>
      <c r="B21" s="91">
        <v>6111</v>
      </c>
      <c r="C21" s="26" t="s">
        <v>160</v>
      </c>
      <c r="D21" s="63">
        <f>VLOOKUP($B21,Total!$B$4:$Y$348,Total!D$1,FALSE)</f>
        <v>43</v>
      </c>
      <c r="E21" s="63">
        <f>VLOOKUP($B21,Total!$B$4:$Y$348,Total!E$1,FALSE)</f>
        <v>8170000</v>
      </c>
      <c r="F21" s="63">
        <f>VLOOKUP($B21,Total!$B$4:$Y$348,Total!F$1,FALSE)</f>
        <v>15</v>
      </c>
      <c r="G21" s="63">
        <f>VLOOKUP($B21,Total!$B$4:$Y$348,Total!G$1,FALSE)</f>
        <v>1425000</v>
      </c>
      <c r="H21" s="63">
        <f>VLOOKUP($B21,Total!$B$4:$Y$348,Total!H$1,FALSE)</f>
        <v>99</v>
      </c>
      <c r="I21" s="63">
        <f>VLOOKUP($B21,Total!$B$4:$Y$348,Total!I$1,FALSE)</f>
        <v>18810000</v>
      </c>
      <c r="J21" s="63">
        <f>VLOOKUP($B21,Total!$B$4:$Y$348,Total!J$1,FALSE)</f>
        <v>123</v>
      </c>
      <c r="K21" s="63">
        <f>VLOOKUP($B21,Total!$B$4:$Y$348,Total!K$1,FALSE)</f>
        <v>11685000</v>
      </c>
      <c r="L21" s="63">
        <f>VLOOKUP($B21,Total!$B$4:$Y$348,Total!L$1,FALSE)</f>
        <v>55</v>
      </c>
      <c r="M21" s="63">
        <f>VLOOKUP($B21,Total!$B$4:$Y$348,Total!M$1,FALSE)</f>
        <v>10450000</v>
      </c>
      <c r="N21" s="63">
        <f>VLOOKUP($B21,Total!$B$4:$Y$348,Total!N$1,FALSE)</f>
        <v>50</v>
      </c>
      <c r="O21" s="63">
        <f>VLOOKUP($B21,Total!$B$4:$Y$348,Total!O$1,FALSE)</f>
        <v>4750000</v>
      </c>
      <c r="P21" s="63">
        <f>VLOOKUP($B21,Total!$B$4:$Y$348,Total!P$1,FALSE)</f>
        <v>0</v>
      </c>
      <c r="Q21" s="63">
        <f>VLOOKUP($B21,Total!$B$4:$Y$348,Total!Q$1,FALSE)</f>
        <v>0</v>
      </c>
      <c r="R21" s="63">
        <f>VLOOKUP($B21,Total!$B$4:$Y$348,Total!R$1,FALSE)</f>
        <v>0</v>
      </c>
      <c r="S21" s="63">
        <f>VLOOKUP($B21,Total!$B$4:$Y$348,Total!S$1,FALSE)</f>
        <v>0</v>
      </c>
      <c r="T21" s="63">
        <f>VLOOKUP($B21,Total!$B$4:$Y$348,Total!T$1,FALSE)</f>
        <v>0</v>
      </c>
      <c r="U21" s="63">
        <f>VLOOKUP($B21,Total!$B$4:$Y$348,Total!U$1,FALSE)</f>
        <v>0</v>
      </c>
      <c r="V21" s="63">
        <f>VLOOKUP($B21,Total!$B$4:$Y$348,Total!V$1,FALSE)</f>
        <v>0</v>
      </c>
      <c r="W21" s="63">
        <f>VLOOKUP($B21,Total!$B$4:$Y$348,Total!W$1,FALSE)</f>
        <v>0</v>
      </c>
      <c r="X21" s="63">
        <f t="shared" si="0"/>
        <v>385</v>
      </c>
      <c r="Y21" s="63">
        <f t="shared" si="1"/>
        <v>55290000</v>
      </c>
      <c r="Z21" s="45"/>
      <c r="AD21" s="45"/>
      <c r="AE21" s="45"/>
      <c r="AG21" s="45"/>
      <c r="AI21" s="45"/>
      <c r="AJ21" s="45"/>
    </row>
    <row r="22" spans="1:36" s="44" customFormat="1" x14ac:dyDescent="0.2">
      <c r="A22" s="41">
        <v>6115</v>
      </c>
      <c r="B22" s="91">
        <v>6109</v>
      </c>
      <c r="C22" s="26" t="s">
        <v>161</v>
      </c>
      <c r="D22" s="63">
        <f>VLOOKUP($B22,Total!$B$4:$Y$348,Total!D$1,FALSE)</f>
        <v>0</v>
      </c>
      <c r="E22" s="63">
        <f>VLOOKUP($B22,Total!$B$4:$Y$348,Total!E$1,FALSE)</f>
        <v>0</v>
      </c>
      <c r="F22" s="63">
        <f>VLOOKUP($B22,Total!$B$4:$Y$348,Total!F$1,FALSE)</f>
        <v>0</v>
      </c>
      <c r="G22" s="63">
        <f>VLOOKUP($B22,Total!$B$4:$Y$348,Total!G$1,FALSE)</f>
        <v>0</v>
      </c>
      <c r="H22" s="63">
        <f>VLOOKUP($B22,Total!$B$4:$Y$348,Total!H$1,FALSE)</f>
        <v>142</v>
      </c>
      <c r="I22" s="63">
        <f>VLOOKUP($B22,Total!$B$4:$Y$348,Total!I$1,FALSE)</f>
        <v>26980000</v>
      </c>
      <c r="J22" s="63">
        <f>VLOOKUP($B22,Total!$B$4:$Y$348,Total!J$1,FALSE)</f>
        <v>169</v>
      </c>
      <c r="K22" s="63">
        <f>VLOOKUP($B22,Total!$B$4:$Y$348,Total!K$1,FALSE)</f>
        <v>16055000</v>
      </c>
      <c r="L22" s="63">
        <f>VLOOKUP($B22,Total!$B$4:$Y$348,Total!L$1,FALSE)</f>
        <v>60</v>
      </c>
      <c r="M22" s="63">
        <f>VLOOKUP($B22,Total!$B$4:$Y$348,Total!M$1,FALSE)</f>
        <v>11400000</v>
      </c>
      <c r="N22" s="63">
        <f>VLOOKUP($B22,Total!$B$4:$Y$348,Total!N$1,FALSE)</f>
        <v>44</v>
      </c>
      <c r="O22" s="63">
        <f>VLOOKUP($B22,Total!$B$4:$Y$348,Total!O$1,FALSE)</f>
        <v>4180000</v>
      </c>
      <c r="P22" s="63">
        <f>VLOOKUP($B22,Total!$B$4:$Y$348,Total!P$1,FALSE)</f>
        <v>0</v>
      </c>
      <c r="Q22" s="63">
        <f>VLOOKUP($B22,Total!$B$4:$Y$348,Total!Q$1,FALSE)</f>
        <v>0</v>
      </c>
      <c r="R22" s="63">
        <f>VLOOKUP($B22,Total!$B$4:$Y$348,Total!R$1,FALSE)</f>
        <v>0</v>
      </c>
      <c r="S22" s="63">
        <f>VLOOKUP($B22,Total!$B$4:$Y$348,Total!S$1,FALSE)</f>
        <v>0</v>
      </c>
      <c r="T22" s="63">
        <f>VLOOKUP($B22,Total!$B$4:$Y$348,Total!T$1,FALSE)</f>
        <v>26</v>
      </c>
      <c r="U22" s="63">
        <f>VLOOKUP($B22,Total!$B$4:$Y$348,Total!U$1,FALSE)</f>
        <v>4940000</v>
      </c>
      <c r="V22" s="63">
        <f>VLOOKUP($B22,Total!$B$4:$Y$348,Total!V$1,FALSE)</f>
        <v>9</v>
      </c>
      <c r="W22" s="63">
        <f>VLOOKUP($B22,Total!$B$4:$Y$348,Total!W$1,FALSE)</f>
        <v>855000</v>
      </c>
      <c r="X22" s="63">
        <f t="shared" si="0"/>
        <v>450</v>
      </c>
      <c r="Y22" s="63">
        <f t="shared" si="1"/>
        <v>64410000</v>
      </c>
      <c r="Z22" s="45"/>
      <c r="AD22" s="45"/>
      <c r="AE22" s="45"/>
      <c r="AG22" s="45"/>
      <c r="AI22" s="45"/>
      <c r="AJ22" s="45"/>
    </row>
    <row r="23" spans="1:36" s="44" customFormat="1" x14ac:dyDescent="0.2">
      <c r="A23" s="41">
        <v>6116</v>
      </c>
      <c r="B23" s="91">
        <v>6103</v>
      </c>
      <c r="C23" s="26" t="s">
        <v>162</v>
      </c>
      <c r="D23" s="63">
        <f>VLOOKUP($B23,Total!$B$4:$Y$348,Total!D$1,FALSE)</f>
        <v>31</v>
      </c>
      <c r="E23" s="63">
        <f>VLOOKUP($B23,Total!$B$4:$Y$348,Total!E$1,FALSE)</f>
        <v>5890000</v>
      </c>
      <c r="F23" s="63">
        <f>VLOOKUP($B23,Total!$B$4:$Y$348,Total!F$1,FALSE)</f>
        <v>14</v>
      </c>
      <c r="G23" s="63">
        <f>VLOOKUP($B23,Total!$B$4:$Y$348,Total!G$1,FALSE)</f>
        <v>1330000</v>
      </c>
      <c r="H23" s="63">
        <f>VLOOKUP($B23,Total!$B$4:$Y$348,Total!H$1,FALSE)</f>
        <v>66</v>
      </c>
      <c r="I23" s="63">
        <f>VLOOKUP($B23,Total!$B$4:$Y$348,Total!I$1,FALSE)</f>
        <v>12540000</v>
      </c>
      <c r="J23" s="63">
        <f>VLOOKUP($B23,Total!$B$4:$Y$348,Total!J$1,FALSE)</f>
        <v>79</v>
      </c>
      <c r="K23" s="63">
        <f>VLOOKUP($B23,Total!$B$4:$Y$348,Total!K$1,FALSE)</f>
        <v>7505000</v>
      </c>
      <c r="L23" s="63">
        <f>VLOOKUP($B23,Total!$B$4:$Y$348,Total!L$1,FALSE)</f>
        <v>0</v>
      </c>
      <c r="M23" s="63">
        <f>VLOOKUP($B23,Total!$B$4:$Y$348,Total!M$1,FALSE)</f>
        <v>0</v>
      </c>
      <c r="N23" s="63">
        <f>VLOOKUP($B23,Total!$B$4:$Y$348,Total!N$1,FALSE)</f>
        <v>0</v>
      </c>
      <c r="O23" s="63">
        <f>VLOOKUP($B23,Total!$B$4:$Y$348,Total!O$1,FALSE)</f>
        <v>0</v>
      </c>
      <c r="P23" s="63">
        <f>VLOOKUP($B23,Total!$B$4:$Y$348,Total!P$1,FALSE)</f>
        <v>0</v>
      </c>
      <c r="Q23" s="63">
        <f>VLOOKUP($B23,Total!$B$4:$Y$348,Total!Q$1,FALSE)</f>
        <v>0</v>
      </c>
      <c r="R23" s="63">
        <f>VLOOKUP($B23,Total!$B$4:$Y$348,Total!R$1,FALSE)</f>
        <v>0</v>
      </c>
      <c r="S23" s="63">
        <f>VLOOKUP($B23,Total!$B$4:$Y$348,Total!S$1,FALSE)</f>
        <v>0</v>
      </c>
      <c r="T23" s="63">
        <f>VLOOKUP($B23,Total!$B$4:$Y$348,Total!T$1,FALSE)</f>
        <v>15</v>
      </c>
      <c r="U23" s="63">
        <f>VLOOKUP($B23,Total!$B$4:$Y$348,Total!U$1,FALSE)</f>
        <v>2850000</v>
      </c>
      <c r="V23" s="63">
        <f>VLOOKUP($B23,Total!$B$4:$Y$348,Total!V$1,FALSE)</f>
        <v>1</v>
      </c>
      <c r="W23" s="63">
        <f>VLOOKUP($B23,Total!$B$4:$Y$348,Total!W$1,FALSE)</f>
        <v>95000</v>
      </c>
      <c r="X23" s="63">
        <f t="shared" si="0"/>
        <v>206</v>
      </c>
      <c r="Y23" s="63">
        <f t="shared" si="1"/>
        <v>30210000</v>
      </c>
      <c r="Z23" s="45"/>
      <c r="AD23" s="45"/>
      <c r="AE23" s="45"/>
      <c r="AG23" s="45"/>
      <c r="AI23" s="45"/>
      <c r="AJ23" s="45"/>
    </row>
    <row r="24" spans="1:36" s="44" customFormat="1" x14ac:dyDescent="0.2">
      <c r="A24" s="41">
        <v>6117</v>
      </c>
      <c r="B24" s="91">
        <v>6114</v>
      </c>
      <c r="C24" s="26" t="s">
        <v>163</v>
      </c>
      <c r="D24" s="63">
        <f>VLOOKUP($B24,Total!$B$4:$Y$348,Total!D$1,FALSE)</f>
        <v>0</v>
      </c>
      <c r="E24" s="63">
        <f>VLOOKUP($B24,Total!$B$4:$Y$348,Total!E$1,FALSE)</f>
        <v>0</v>
      </c>
      <c r="F24" s="63">
        <f>VLOOKUP($B24,Total!$B$4:$Y$348,Total!F$1,FALSE)</f>
        <v>0</v>
      </c>
      <c r="G24" s="63">
        <f>VLOOKUP($B24,Total!$B$4:$Y$348,Total!G$1,FALSE)</f>
        <v>0</v>
      </c>
      <c r="H24" s="63">
        <f>VLOOKUP($B24,Total!$B$4:$Y$348,Total!H$1,FALSE)</f>
        <v>162</v>
      </c>
      <c r="I24" s="63">
        <f>VLOOKUP($B24,Total!$B$4:$Y$348,Total!I$1,FALSE)</f>
        <v>30780000</v>
      </c>
      <c r="J24" s="63">
        <f>VLOOKUP($B24,Total!$B$4:$Y$348,Total!J$1,FALSE)</f>
        <v>136</v>
      </c>
      <c r="K24" s="63">
        <f>VLOOKUP($B24,Total!$B$4:$Y$348,Total!K$1,FALSE)</f>
        <v>12920000</v>
      </c>
      <c r="L24" s="63">
        <f>VLOOKUP($B24,Total!$B$4:$Y$348,Total!L$1,FALSE)</f>
        <v>0</v>
      </c>
      <c r="M24" s="63">
        <f>VLOOKUP($B24,Total!$B$4:$Y$348,Total!M$1,FALSE)</f>
        <v>0</v>
      </c>
      <c r="N24" s="63">
        <f>VLOOKUP($B24,Total!$B$4:$Y$348,Total!N$1,FALSE)</f>
        <v>0</v>
      </c>
      <c r="O24" s="63">
        <f>VLOOKUP($B24,Total!$B$4:$Y$348,Total!O$1,FALSE)</f>
        <v>0</v>
      </c>
      <c r="P24" s="63">
        <f>VLOOKUP($B24,Total!$B$4:$Y$348,Total!P$1,FALSE)</f>
        <v>0</v>
      </c>
      <c r="Q24" s="63">
        <f>VLOOKUP($B24,Total!$B$4:$Y$348,Total!Q$1,FALSE)</f>
        <v>0</v>
      </c>
      <c r="R24" s="63">
        <f>VLOOKUP($B24,Total!$B$4:$Y$348,Total!R$1,FALSE)</f>
        <v>0</v>
      </c>
      <c r="S24" s="63">
        <f>VLOOKUP($B24,Total!$B$4:$Y$348,Total!S$1,FALSE)</f>
        <v>0</v>
      </c>
      <c r="T24" s="63">
        <f>VLOOKUP($B24,Total!$B$4:$Y$348,Total!T$1,FALSE)</f>
        <v>0</v>
      </c>
      <c r="U24" s="63">
        <f>VLOOKUP($B24,Total!$B$4:$Y$348,Total!U$1,FALSE)</f>
        <v>0</v>
      </c>
      <c r="V24" s="63">
        <f>VLOOKUP($B24,Total!$B$4:$Y$348,Total!V$1,FALSE)</f>
        <v>0</v>
      </c>
      <c r="W24" s="63">
        <f>VLOOKUP($B24,Total!$B$4:$Y$348,Total!W$1,FALSE)</f>
        <v>0</v>
      </c>
      <c r="X24" s="63">
        <f t="shared" si="0"/>
        <v>298</v>
      </c>
      <c r="Y24" s="63">
        <f t="shared" si="1"/>
        <v>43700000</v>
      </c>
      <c r="Z24" s="45"/>
      <c r="AD24" s="45"/>
      <c r="AE24" s="45"/>
      <c r="AG24" s="45"/>
      <c r="AI24" s="45"/>
      <c r="AJ24" s="45"/>
    </row>
    <row r="25" spans="1:36" s="44" customFormat="1" x14ac:dyDescent="0.2">
      <c r="A25" s="41">
        <v>6201</v>
      </c>
      <c r="B25" s="91">
        <v>6301</v>
      </c>
      <c r="C25" s="26" t="s">
        <v>164</v>
      </c>
      <c r="D25" s="63">
        <f>VLOOKUP($B25,Total!$B$4:$Y$348,Total!D$1,FALSE)</f>
        <v>34</v>
      </c>
      <c r="E25" s="63">
        <f>VLOOKUP($B25,Total!$B$4:$Y$348,Total!E$1,FALSE)</f>
        <v>6460000</v>
      </c>
      <c r="F25" s="63">
        <f>VLOOKUP($B25,Total!$B$4:$Y$348,Total!F$1,FALSE)</f>
        <v>82</v>
      </c>
      <c r="G25" s="63">
        <f>VLOOKUP($B25,Total!$B$4:$Y$348,Total!G$1,FALSE)</f>
        <v>7790000</v>
      </c>
      <c r="H25" s="63">
        <f>VLOOKUP($B25,Total!$B$4:$Y$348,Total!H$1,FALSE)</f>
        <v>0</v>
      </c>
      <c r="I25" s="63">
        <f>VLOOKUP($B25,Total!$B$4:$Y$348,Total!I$1,FALSE)</f>
        <v>0</v>
      </c>
      <c r="J25" s="63">
        <f>VLOOKUP($B25,Total!$B$4:$Y$348,Total!J$1,FALSE)</f>
        <v>0</v>
      </c>
      <c r="K25" s="63">
        <f>VLOOKUP($B25,Total!$B$4:$Y$348,Total!K$1,FALSE)</f>
        <v>0</v>
      </c>
      <c r="L25" s="63">
        <f>VLOOKUP($B25,Total!$B$4:$Y$348,Total!L$1,FALSE)</f>
        <v>168</v>
      </c>
      <c r="M25" s="63">
        <f>VLOOKUP($B25,Total!$B$4:$Y$348,Total!M$1,FALSE)</f>
        <v>31920000</v>
      </c>
      <c r="N25" s="63">
        <f>VLOOKUP($B25,Total!$B$4:$Y$348,Total!N$1,FALSE)</f>
        <v>134</v>
      </c>
      <c r="O25" s="63">
        <f>VLOOKUP($B25,Total!$B$4:$Y$348,Total!O$1,FALSE)</f>
        <v>12730000</v>
      </c>
      <c r="P25" s="63">
        <f>VLOOKUP($B25,Total!$B$4:$Y$348,Total!P$1,FALSE)</f>
        <v>0</v>
      </c>
      <c r="Q25" s="63">
        <f>VLOOKUP($B25,Total!$B$4:$Y$348,Total!Q$1,FALSE)</f>
        <v>0</v>
      </c>
      <c r="R25" s="63">
        <f>VLOOKUP($B25,Total!$B$4:$Y$348,Total!R$1,FALSE)</f>
        <v>0</v>
      </c>
      <c r="S25" s="63">
        <f>VLOOKUP($B25,Total!$B$4:$Y$348,Total!S$1,FALSE)</f>
        <v>0</v>
      </c>
      <c r="T25" s="63">
        <f>VLOOKUP($B25,Total!$B$4:$Y$348,Total!T$1,FALSE)</f>
        <v>0</v>
      </c>
      <c r="U25" s="63">
        <f>VLOOKUP($B25,Total!$B$4:$Y$348,Total!U$1,FALSE)</f>
        <v>0</v>
      </c>
      <c r="V25" s="63">
        <f>VLOOKUP($B25,Total!$B$4:$Y$348,Total!V$1,FALSE)</f>
        <v>0</v>
      </c>
      <c r="W25" s="63">
        <f>VLOOKUP($B25,Total!$B$4:$Y$348,Total!W$1,FALSE)</f>
        <v>0</v>
      </c>
      <c r="X25" s="63">
        <f t="shared" si="0"/>
        <v>418</v>
      </c>
      <c r="Y25" s="63">
        <f t="shared" si="1"/>
        <v>58900000</v>
      </c>
      <c r="Z25" s="45"/>
      <c r="AD25" s="45"/>
      <c r="AE25" s="45"/>
      <c r="AG25" s="45"/>
      <c r="AI25" s="45"/>
      <c r="AJ25" s="45"/>
    </row>
    <row r="26" spans="1:36" s="44" customFormat="1" x14ac:dyDescent="0.2">
      <c r="A26" s="41">
        <v>6202</v>
      </c>
      <c r="B26" s="91">
        <v>6303</v>
      </c>
      <c r="C26" s="26" t="s">
        <v>165</v>
      </c>
      <c r="D26" s="63">
        <f>VLOOKUP($B26,Total!$B$4:$Y$348,Total!D$1,FALSE)</f>
        <v>84</v>
      </c>
      <c r="E26" s="63">
        <f>VLOOKUP($B26,Total!$B$4:$Y$348,Total!E$1,FALSE)</f>
        <v>15960000</v>
      </c>
      <c r="F26" s="63">
        <f>VLOOKUP($B26,Total!$B$4:$Y$348,Total!F$1,FALSE)</f>
        <v>45</v>
      </c>
      <c r="G26" s="63">
        <f>VLOOKUP($B26,Total!$B$4:$Y$348,Total!G$1,FALSE)</f>
        <v>4275000</v>
      </c>
      <c r="H26" s="63">
        <f>VLOOKUP($B26,Total!$B$4:$Y$348,Total!H$1,FALSE)</f>
        <v>0</v>
      </c>
      <c r="I26" s="63">
        <f>VLOOKUP($B26,Total!$B$4:$Y$348,Total!I$1,FALSE)</f>
        <v>0</v>
      </c>
      <c r="J26" s="63">
        <f>VLOOKUP($B26,Total!$B$4:$Y$348,Total!J$1,FALSE)</f>
        <v>0</v>
      </c>
      <c r="K26" s="63">
        <f>VLOOKUP($B26,Total!$B$4:$Y$348,Total!K$1,FALSE)</f>
        <v>0</v>
      </c>
      <c r="L26" s="63">
        <f>VLOOKUP($B26,Total!$B$4:$Y$348,Total!L$1,FALSE)</f>
        <v>58</v>
      </c>
      <c r="M26" s="63">
        <f>VLOOKUP($B26,Total!$B$4:$Y$348,Total!M$1,FALSE)</f>
        <v>11020000</v>
      </c>
      <c r="N26" s="63">
        <f>VLOOKUP($B26,Total!$B$4:$Y$348,Total!N$1,FALSE)</f>
        <v>37</v>
      </c>
      <c r="O26" s="63">
        <f>VLOOKUP($B26,Total!$B$4:$Y$348,Total!O$1,FALSE)</f>
        <v>3515000</v>
      </c>
      <c r="P26" s="63">
        <f>VLOOKUP($B26,Total!$B$4:$Y$348,Total!P$1,FALSE)</f>
        <v>0</v>
      </c>
      <c r="Q26" s="63">
        <f>VLOOKUP($B26,Total!$B$4:$Y$348,Total!Q$1,FALSE)</f>
        <v>0</v>
      </c>
      <c r="R26" s="63">
        <f>VLOOKUP($B26,Total!$B$4:$Y$348,Total!R$1,FALSE)</f>
        <v>0</v>
      </c>
      <c r="S26" s="63">
        <f>VLOOKUP($B26,Total!$B$4:$Y$348,Total!S$1,FALSE)</f>
        <v>0</v>
      </c>
      <c r="T26" s="63">
        <f>VLOOKUP($B26,Total!$B$4:$Y$348,Total!T$1,FALSE)</f>
        <v>0</v>
      </c>
      <c r="U26" s="63">
        <f>VLOOKUP($B26,Total!$B$4:$Y$348,Total!U$1,FALSE)</f>
        <v>0</v>
      </c>
      <c r="V26" s="63">
        <f>VLOOKUP($B26,Total!$B$4:$Y$348,Total!V$1,FALSE)</f>
        <v>0</v>
      </c>
      <c r="W26" s="63">
        <f>VLOOKUP($B26,Total!$B$4:$Y$348,Total!W$1,FALSE)</f>
        <v>0</v>
      </c>
      <c r="X26" s="63">
        <f t="shared" si="0"/>
        <v>224</v>
      </c>
      <c r="Y26" s="63">
        <f t="shared" si="1"/>
        <v>34770000</v>
      </c>
      <c r="Z26" s="45"/>
      <c r="AD26" s="45"/>
      <c r="AE26" s="45"/>
      <c r="AG26" s="45"/>
      <c r="AI26" s="45"/>
      <c r="AJ26" s="45"/>
    </row>
    <row r="27" spans="1:36" s="44" customFormat="1" x14ac:dyDescent="0.2">
      <c r="A27" s="41">
        <v>6203</v>
      </c>
      <c r="B27" s="91">
        <v>6305</v>
      </c>
      <c r="C27" s="26" t="s">
        <v>166</v>
      </c>
      <c r="D27" s="63">
        <f>VLOOKUP($B27,Total!$B$4:$Y$348,Total!D$1,FALSE)</f>
        <v>34</v>
      </c>
      <c r="E27" s="63">
        <f>VLOOKUP($B27,Total!$B$4:$Y$348,Total!E$1,FALSE)</f>
        <v>6460000</v>
      </c>
      <c r="F27" s="63">
        <f>VLOOKUP($B27,Total!$B$4:$Y$348,Total!F$1,FALSE)</f>
        <v>34</v>
      </c>
      <c r="G27" s="63">
        <f>VLOOKUP($B27,Total!$B$4:$Y$348,Total!G$1,FALSE)</f>
        <v>3230000</v>
      </c>
      <c r="H27" s="63">
        <f>VLOOKUP($B27,Total!$B$4:$Y$348,Total!H$1,FALSE)</f>
        <v>0</v>
      </c>
      <c r="I27" s="63">
        <f>VLOOKUP($B27,Total!$B$4:$Y$348,Total!I$1,FALSE)</f>
        <v>0</v>
      </c>
      <c r="J27" s="63">
        <f>VLOOKUP($B27,Total!$B$4:$Y$348,Total!J$1,FALSE)</f>
        <v>0</v>
      </c>
      <c r="K27" s="63">
        <f>VLOOKUP($B27,Total!$B$4:$Y$348,Total!K$1,FALSE)</f>
        <v>0</v>
      </c>
      <c r="L27" s="63">
        <f>VLOOKUP($B27,Total!$B$4:$Y$348,Total!L$1,FALSE)</f>
        <v>44</v>
      </c>
      <c r="M27" s="63">
        <f>VLOOKUP($B27,Total!$B$4:$Y$348,Total!M$1,FALSE)</f>
        <v>8360000</v>
      </c>
      <c r="N27" s="63">
        <f>VLOOKUP($B27,Total!$B$4:$Y$348,Total!N$1,FALSE)</f>
        <v>20</v>
      </c>
      <c r="O27" s="63">
        <f>VLOOKUP($B27,Total!$B$4:$Y$348,Total!O$1,FALSE)</f>
        <v>1900000</v>
      </c>
      <c r="P27" s="63">
        <f>VLOOKUP($B27,Total!$B$4:$Y$348,Total!P$1,FALSE)</f>
        <v>0</v>
      </c>
      <c r="Q27" s="63">
        <f>VLOOKUP($B27,Total!$B$4:$Y$348,Total!Q$1,FALSE)</f>
        <v>0</v>
      </c>
      <c r="R27" s="63">
        <f>VLOOKUP($B27,Total!$B$4:$Y$348,Total!R$1,FALSE)</f>
        <v>0</v>
      </c>
      <c r="S27" s="63">
        <f>VLOOKUP($B27,Total!$B$4:$Y$348,Total!S$1,FALSE)</f>
        <v>0</v>
      </c>
      <c r="T27" s="63">
        <f>VLOOKUP($B27,Total!$B$4:$Y$348,Total!T$1,FALSE)</f>
        <v>0</v>
      </c>
      <c r="U27" s="63">
        <f>VLOOKUP($B27,Total!$B$4:$Y$348,Total!U$1,FALSE)</f>
        <v>0</v>
      </c>
      <c r="V27" s="63">
        <f>VLOOKUP($B27,Total!$B$4:$Y$348,Total!V$1,FALSE)</f>
        <v>0</v>
      </c>
      <c r="W27" s="63">
        <f>VLOOKUP($B27,Total!$B$4:$Y$348,Total!W$1,FALSE)</f>
        <v>0</v>
      </c>
      <c r="X27" s="63">
        <f t="shared" si="0"/>
        <v>132</v>
      </c>
      <c r="Y27" s="63">
        <f t="shared" si="1"/>
        <v>19950000</v>
      </c>
      <c r="Z27" s="45"/>
      <c r="AD27" s="45"/>
      <c r="AE27" s="45"/>
      <c r="AG27" s="45"/>
      <c r="AI27" s="45"/>
      <c r="AJ27" s="45"/>
    </row>
    <row r="28" spans="1:36" s="44" customFormat="1" x14ac:dyDescent="0.2">
      <c r="A28" s="41">
        <v>6204</v>
      </c>
      <c r="B28" s="91">
        <v>6308</v>
      </c>
      <c r="C28" s="26" t="s">
        <v>167</v>
      </c>
      <c r="D28" s="63">
        <f>VLOOKUP($B28,Total!$B$4:$Y$348,Total!D$1,FALSE)</f>
        <v>37</v>
      </c>
      <c r="E28" s="63">
        <f>VLOOKUP($B28,Total!$B$4:$Y$348,Total!E$1,FALSE)</f>
        <v>7030000</v>
      </c>
      <c r="F28" s="63">
        <f>VLOOKUP($B28,Total!$B$4:$Y$348,Total!F$1,FALSE)</f>
        <v>15</v>
      </c>
      <c r="G28" s="63">
        <f>VLOOKUP($B28,Total!$B$4:$Y$348,Total!G$1,FALSE)</f>
        <v>1425000</v>
      </c>
      <c r="H28" s="63">
        <f>VLOOKUP($B28,Total!$B$4:$Y$348,Total!H$1,FALSE)</f>
        <v>0</v>
      </c>
      <c r="I28" s="63">
        <f>VLOOKUP($B28,Total!$B$4:$Y$348,Total!I$1,FALSE)</f>
        <v>0</v>
      </c>
      <c r="J28" s="63">
        <f>VLOOKUP($B28,Total!$B$4:$Y$348,Total!J$1,FALSE)</f>
        <v>0</v>
      </c>
      <c r="K28" s="63">
        <f>VLOOKUP($B28,Total!$B$4:$Y$348,Total!K$1,FALSE)</f>
        <v>0</v>
      </c>
      <c r="L28" s="63">
        <f>VLOOKUP($B28,Total!$B$4:$Y$348,Total!L$1,FALSE)</f>
        <v>46</v>
      </c>
      <c r="M28" s="63">
        <f>VLOOKUP($B28,Total!$B$4:$Y$348,Total!M$1,FALSE)</f>
        <v>8740000</v>
      </c>
      <c r="N28" s="63">
        <f>VLOOKUP($B28,Total!$B$4:$Y$348,Total!N$1,FALSE)</f>
        <v>26</v>
      </c>
      <c r="O28" s="63">
        <f>VLOOKUP($B28,Total!$B$4:$Y$348,Total!O$1,FALSE)</f>
        <v>2470000</v>
      </c>
      <c r="P28" s="63">
        <f>VLOOKUP($B28,Total!$B$4:$Y$348,Total!P$1,FALSE)</f>
        <v>0</v>
      </c>
      <c r="Q28" s="63">
        <f>VLOOKUP($B28,Total!$B$4:$Y$348,Total!Q$1,FALSE)</f>
        <v>0</v>
      </c>
      <c r="R28" s="63">
        <f>VLOOKUP($B28,Total!$B$4:$Y$348,Total!R$1,FALSE)</f>
        <v>0</v>
      </c>
      <c r="S28" s="63">
        <f>VLOOKUP($B28,Total!$B$4:$Y$348,Total!S$1,FALSE)</f>
        <v>0</v>
      </c>
      <c r="T28" s="63">
        <f>VLOOKUP($B28,Total!$B$4:$Y$348,Total!T$1,FALSE)</f>
        <v>0</v>
      </c>
      <c r="U28" s="63">
        <f>VLOOKUP($B28,Total!$B$4:$Y$348,Total!U$1,FALSE)</f>
        <v>0</v>
      </c>
      <c r="V28" s="63">
        <f>VLOOKUP($B28,Total!$B$4:$Y$348,Total!V$1,FALSE)</f>
        <v>0</v>
      </c>
      <c r="W28" s="63">
        <f>VLOOKUP($B28,Total!$B$4:$Y$348,Total!W$1,FALSE)</f>
        <v>0</v>
      </c>
      <c r="X28" s="63">
        <f t="shared" si="0"/>
        <v>124</v>
      </c>
      <c r="Y28" s="63">
        <f t="shared" si="1"/>
        <v>19665000</v>
      </c>
      <c r="Z28" s="45"/>
      <c r="AD28" s="45"/>
      <c r="AE28" s="45"/>
      <c r="AG28" s="45"/>
      <c r="AI28" s="45"/>
      <c r="AJ28" s="45"/>
    </row>
    <row r="29" spans="1:36" s="44" customFormat="1" x14ac:dyDescent="0.2">
      <c r="A29" s="41">
        <v>6205</v>
      </c>
      <c r="B29" s="91">
        <v>6310</v>
      </c>
      <c r="C29" s="26" t="s">
        <v>168</v>
      </c>
      <c r="D29" s="63">
        <f>VLOOKUP($B29,Total!$B$4:$Y$348,Total!D$1,FALSE)</f>
        <v>0</v>
      </c>
      <c r="E29" s="63">
        <f>VLOOKUP($B29,Total!$B$4:$Y$348,Total!E$1,FALSE)</f>
        <v>0</v>
      </c>
      <c r="F29" s="63">
        <f>VLOOKUP($B29,Total!$B$4:$Y$348,Total!F$1,FALSE)</f>
        <v>0</v>
      </c>
      <c r="G29" s="63">
        <f>VLOOKUP($B29,Total!$B$4:$Y$348,Total!G$1,FALSE)</f>
        <v>0</v>
      </c>
      <c r="H29" s="63">
        <f>VLOOKUP($B29,Total!$B$4:$Y$348,Total!H$1,FALSE)</f>
        <v>367</v>
      </c>
      <c r="I29" s="63">
        <f>VLOOKUP($B29,Total!$B$4:$Y$348,Total!I$1,FALSE)</f>
        <v>69730000</v>
      </c>
      <c r="J29" s="63">
        <f>VLOOKUP($B29,Total!$B$4:$Y$348,Total!J$1,FALSE)</f>
        <v>427</v>
      </c>
      <c r="K29" s="63">
        <f>VLOOKUP($B29,Total!$B$4:$Y$348,Total!K$1,FALSE)</f>
        <v>40565000</v>
      </c>
      <c r="L29" s="63">
        <f>VLOOKUP($B29,Total!$B$4:$Y$348,Total!L$1,FALSE)</f>
        <v>204</v>
      </c>
      <c r="M29" s="63">
        <f>VLOOKUP($B29,Total!$B$4:$Y$348,Total!M$1,FALSE)</f>
        <v>38760000</v>
      </c>
      <c r="N29" s="63">
        <f>VLOOKUP($B29,Total!$B$4:$Y$348,Total!N$1,FALSE)</f>
        <v>151</v>
      </c>
      <c r="O29" s="63">
        <f>VLOOKUP($B29,Total!$B$4:$Y$348,Total!O$1,FALSE)</f>
        <v>14345000</v>
      </c>
      <c r="P29" s="63">
        <f>VLOOKUP($B29,Total!$B$4:$Y$348,Total!P$1,FALSE)</f>
        <v>0</v>
      </c>
      <c r="Q29" s="63">
        <f>VLOOKUP($B29,Total!$B$4:$Y$348,Total!Q$1,FALSE)</f>
        <v>0</v>
      </c>
      <c r="R29" s="63">
        <f>VLOOKUP($B29,Total!$B$4:$Y$348,Total!R$1,FALSE)</f>
        <v>0</v>
      </c>
      <c r="S29" s="63">
        <f>VLOOKUP($B29,Total!$B$4:$Y$348,Total!S$1,FALSE)</f>
        <v>0</v>
      </c>
      <c r="T29" s="63">
        <f>VLOOKUP($B29,Total!$B$4:$Y$348,Total!T$1,FALSE)</f>
        <v>61</v>
      </c>
      <c r="U29" s="63">
        <f>VLOOKUP($B29,Total!$B$4:$Y$348,Total!U$1,FALSE)</f>
        <v>11590000</v>
      </c>
      <c r="V29" s="63">
        <f>VLOOKUP($B29,Total!$B$4:$Y$348,Total!V$1,FALSE)</f>
        <v>6</v>
      </c>
      <c r="W29" s="63">
        <f>VLOOKUP($B29,Total!$B$4:$Y$348,Total!W$1,FALSE)</f>
        <v>570000</v>
      </c>
      <c r="X29" s="63">
        <f t="shared" si="0"/>
        <v>1216</v>
      </c>
      <c r="Y29" s="63">
        <f t="shared" si="1"/>
        <v>175560000</v>
      </c>
      <c r="Z29" s="45"/>
      <c r="AD29" s="45"/>
      <c r="AE29" s="45"/>
      <c r="AG29" s="45"/>
      <c r="AI29" s="45"/>
      <c r="AJ29" s="45"/>
    </row>
    <row r="30" spans="1:36" s="44" customFormat="1" x14ac:dyDescent="0.2">
      <c r="A30" s="41">
        <v>6206</v>
      </c>
      <c r="B30" s="91">
        <v>6304</v>
      </c>
      <c r="C30" s="26" t="s">
        <v>169</v>
      </c>
      <c r="D30" s="63">
        <f>VLOOKUP($B30,Total!$B$4:$Y$348,Total!D$1,FALSE)</f>
        <v>28</v>
      </c>
      <c r="E30" s="63">
        <f>VLOOKUP($B30,Total!$B$4:$Y$348,Total!E$1,FALSE)</f>
        <v>5320000</v>
      </c>
      <c r="F30" s="63">
        <f>VLOOKUP($B30,Total!$B$4:$Y$348,Total!F$1,FALSE)</f>
        <v>16</v>
      </c>
      <c r="G30" s="63">
        <f>VLOOKUP($B30,Total!$B$4:$Y$348,Total!G$1,FALSE)</f>
        <v>1520000</v>
      </c>
      <c r="H30" s="63">
        <f>VLOOKUP($B30,Total!$B$4:$Y$348,Total!H$1,FALSE)</f>
        <v>118</v>
      </c>
      <c r="I30" s="63">
        <f>VLOOKUP($B30,Total!$B$4:$Y$348,Total!I$1,FALSE)</f>
        <v>22420000</v>
      </c>
      <c r="J30" s="63">
        <f>VLOOKUP($B30,Total!$B$4:$Y$348,Total!J$1,FALSE)</f>
        <v>95</v>
      </c>
      <c r="K30" s="63">
        <f>VLOOKUP($B30,Total!$B$4:$Y$348,Total!K$1,FALSE)</f>
        <v>9025000</v>
      </c>
      <c r="L30" s="63">
        <f>VLOOKUP($B30,Total!$B$4:$Y$348,Total!L$1,FALSE)</f>
        <v>18</v>
      </c>
      <c r="M30" s="63">
        <f>VLOOKUP($B30,Total!$B$4:$Y$348,Total!M$1,FALSE)</f>
        <v>3420000</v>
      </c>
      <c r="N30" s="63">
        <f>VLOOKUP($B30,Total!$B$4:$Y$348,Total!N$1,FALSE)</f>
        <v>13</v>
      </c>
      <c r="O30" s="63">
        <f>VLOOKUP($B30,Total!$B$4:$Y$348,Total!O$1,FALSE)</f>
        <v>1235000</v>
      </c>
      <c r="P30" s="63">
        <f>VLOOKUP($B30,Total!$B$4:$Y$348,Total!P$1,FALSE)</f>
        <v>0</v>
      </c>
      <c r="Q30" s="63">
        <f>VLOOKUP($B30,Total!$B$4:$Y$348,Total!Q$1,FALSE)</f>
        <v>0</v>
      </c>
      <c r="R30" s="63">
        <f>VLOOKUP($B30,Total!$B$4:$Y$348,Total!R$1,FALSE)</f>
        <v>0</v>
      </c>
      <c r="S30" s="63">
        <f>VLOOKUP($B30,Total!$B$4:$Y$348,Total!S$1,FALSE)</f>
        <v>0</v>
      </c>
      <c r="T30" s="63">
        <f>VLOOKUP($B30,Total!$B$4:$Y$348,Total!T$1,FALSE)</f>
        <v>0</v>
      </c>
      <c r="U30" s="63">
        <f>VLOOKUP($B30,Total!$B$4:$Y$348,Total!U$1,FALSE)</f>
        <v>0</v>
      </c>
      <c r="V30" s="63">
        <f>VLOOKUP($B30,Total!$B$4:$Y$348,Total!V$1,FALSE)</f>
        <v>0</v>
      </c>
      <c r="W30" s="63">
        <f>VLOOKUP($B30,Total!$B$4:$Y$348,Total!W$1,FALSE)</f>
        <v>0</v>
      </c>
      <c r="X30" s="63">
        <f t="shared" si="0"/>
        <v>288</v>
      </c>
      <c r="Y30" s="63">
        <f t="shared" si="1"/>
        <v>42940000</v>
      </c>
      <c r="Z30" s="45"/>
      <c r="AD30" s="45"/>
      <c r="AE30" s="45"/>
      <c r="AG30" s="45"/>
      <c r="AI30" s="45"/>
      <c r="AJ30" s="45"/>
    </row>
    <row r="31" spans="1:36" s="44" customFormat="1" x14ac:dyDescent="0.2">
      <c r="A31" s="41">
        <v>6207</v>
      </c>
      <c r="B31" s="91">
        <v>6306</v>
      </c>
      <c r="C31" s="26" t="s">
        <v>170</v>
      </c>
      <c r="D31" s="63">
        <f>VLOOKUP($B31,Total!$B$4:$Y$348,Total!D$1,FALSE)</f>
        <v>46</v>
      </c>
      <c r="E31" s="63">
        <f>VLOOKUP($B31,Total!$B$4:$Y$348,Total!E$1,FALSE)</f>
        <v>8740000</v>
      </c>
      <c r="F31" s="63">
        <f>VLOOKUP($B31,Total!$B$4:$Y$348,Total!F$1,FALSE)</f>
        <v>28</v>
      </c>
      <c r="G31" s="63">
        <f>VLOOKUP($B31,Total!$B$4:$Y$348,Total!G$1,FALSE)</f>
        <v>2660000</v>
      </c>
      <c r="H31" s="63">
        <f>VLOOKUP($B31,Total!$B$4:$Y$348,Total!H$1,FALSE)</f>
        <v>125</v>
      </c>
      <c r="I31" s="63">
        <f>VLOOKUP($B31,Total!$B$4:$Y$348,Total!I$1,FALSE)</f>
        <v>23750000</v>
      </c>
      <c r="J31" s="63">
        <f>VLOOKUP($B31,Total!$B$4:$Y$348,Total!J$1,FALSE)</f>
        <v>122</v>
      </c>
      <c r="K31" s="63">
        <f>VLOOKUP($B31,Total!$B$4:$Y$348,Total!K$1,FALSE)</f>
        <v>11590000</v>
      </c>
      <c r="L31" s="63">
        <f>VLOOKUP($B31,Total!$B$4:$Y$348,Total!L$1,FALSE)</f>
        <v>62</v>
      </c>
      <c r="M31" s="63">
        <f>VLOOKUP($B31,Total!$B$4:$Y$348,Total!M$1,FALSE)</f>
        <v>11780000</v>
      </c>
      <c r="N31" s="63">
        <f>VLOOKUP($B31,Total!$B$4:$Y$348,Total!N$1,FALSE)</f>
        <v>31</v>
      </c>
      <c r="O31" s="63">
        <f>VLOOKUP($B31,Total!$B$4:$Y$348,Total!O$1,FALSE)</f>
        <v>2945000</v>
      </c>
      <c r="P31" s="63">
        <f>VLOOKUP($B31,Total!$B$4:$Y$348,Total!P$1,FALSE)</f>
        <v>0</v>
      </c>
      <c r="Q31" s="63">
        <f>VLOOKUP($B31,Total!$B$4:$Y$348,Total!Q$1,FALSE)</f>
        <v>0</v>
      </c>
      <c r="R31" s="63">
        <f>VLOOKUP($B31,Total!$B$4:$Y$348,Total!R$1,FALSE)</f>
        <v>0</v>
      </c>
      <c r="S31" s="63">
        <f>VLOOKUP($B31,Total!$B$4:$Y$348,Total!S$1,FALSE)</f>
        <v>0</v>
      </c>
      <c r="T31" s="63">
        <f>VLOOKUP($B31,Total!$B$4:$Y$348,Total!T$1,FALSE)</f>
        <v>0</v>
      </c>
      <c r="U31" s="63">
        <f>VLOOKUP($B31,Total!$B$4:$Y$348,Total!U$1,FALSE)</f>
        <v>0</v>
      </c>
      <c r="V31" s="63">
        <f>VLOOKUP($B31,Total!$B$4:$Y$348,Total!V$1,FALSE)</f>
        <v>0</v>
      </c>
      <c r="W31" s="63">
        <f>VLOOKUP($B31,Total!$B$4:$Y$348,Total!W$1,FALSE)</f>
        <v>0</v>
      </c>
      <c r="X31" s="63">
        <f t="shared" si="0"/>
        <v>414</v>
      </c>
      <c r="Y31" s="63">
        <f t="shared" si="1"/>
        <v>61465000</v>
      </c>
      <c r="Z31" s="45"/>
      <c r="AD31" s="45"/>
      <c r="AE31" s="45"/>
      <c r="AG31" s="45"/>
      <c r="AI31" s="45"/>
      <c r="AJ31" s="45"/>
    </row>
    <row r="32" spans="1:36" s="44" customFormat="1" x14ac:dyDescent="0.2">
      <c r="A32" s="41">
        <v>6208</v>
      </c>
      <c r="B32" s="91">
        <v>6307</v>
      </c>
      <c r="C32" s="26" t="s">
        <v>171</v>
      </c>
      <c r="D32" s="63">
        <f>VLOOKUP($B32,Total!$B$4:$Y$348,Total!D$1,FALSE)</f>
        <v>29</v>
      </c>
      <c r="E32" s="63">
        <f>VLOOKUP($B32,Total!$B$4:$Y$348,Total!E$1,FALSE)</f>
        <v>5510000</v>
      </c>
      <c r="F32" s="63">
        <f>VLOOKUP($B32,Total!$B$4:$Y$348,Total!F$1,FALSE)</f>
        <v>27</v>
      </c>
      <c r="G32" s="63">
        <f>VLOOKUP($B32,Total!$B$4:$Y$348,Total!G$1,FALSE)</f>
        <v>2565000</v>
      </c>
      <c r="H32" s="63">
        <f>VLOOKUP($B32,Total!$B$4:$Y$348,Total!H$1,FALSE)</f>
        <v>156</v>
      </c>
      <c r="I32" s="63">
        <f>VLOOKUP($B32,Total!$B$4:$Y$348,Total!I$1,FALSE)</f>
        <v>29640000</v>
      </c>
      <c r="J32" s="63">
        <f>VLOOKUP($B32,Total!$B$4:$Y$348,Total!J$1,FALSE)</f>
        <v>135</v>
      </c>
      <c r="K32" s="63">
        <f>VLOOKUP($B32,Total!$B$4:$Y$348,Total!K$1,FALSE)</f>
        <v>12825000</v>
      </c>
      <c r="L32" s="63">
        <f>VLOOKUP($B32,Total!$B$4:$Y$348,Total!L$1,FALSE)</f>
        <v>90</v>
      </c>
      <c r="M32" s="63">
        <f>VLOOKUP($B32,Total!$B$4:$Y$348,Total!M$1,FALSE)</f>
        <v>17100000</v>
      </c>
      <c r="N32" s="63">
        <f>VLOOKUP($B32,Total!$B$4:$Y$348,Total!N$1,FALSE)</f>
        <v>31</v>
      </c>
      <c r="O32" s="63">
        <f>VLOOKUP($B32,Total!$B$4:$Y$348,Total!O$1,FALSE)</f>
        <v>2945000</v>
      </c>
      <c r="P32" s="63">
        <f>VLOOKUP($B32,Total!$B$4:$Y$348,Total!P$1,FALSE)</f>
        <v>0</v>
      </c>
      <c r="Q32" s="63">
        <f>VLOOKUP($B32,Total!$B$4:$Y$348,Total!Q$1,FALSE)</f>
        <v>0</v>
      </c>
      <c r="R32" s="63">
        <f>VLOOKUP($B32,Total!$B$4:$Y$348,Total!R$1,FALSE)</f>
        <v>0</v>
      </c>
      <c r="S32" s="63">
        <f>VLOOKUP($B32,Total!$B$4:$Y$348,Total!S$1,FALSE)</f>
        <v>0</v>
      </c>
      <c r="T32" s="63">
        <f>VLOOKUP($B32,Total!$B$4:$Y$348,Total!T$1,FALSE)</f>
        <v>32</v>
      </c>
      <c r="U32" s="63">
        <f>VLOOKUP($B32,Total!$B$4:$Y$348,Total!U$1,FALSE)</f>
        <v>6080000</v>
      </c>
      <c r="V32" s="63">
        <f>VLOOKUP($B32,Total!$B$4:$Y$348,Total!V$1,FALSE)</f>
        <v>8</v>
      </c>
      <c r="W32" s="63">
        <f>VLOOKUP($B32,Total!$B$4:$Y$348,Total!W$1,FALSE)</f>
        <v>760000</v>
      </c>
      <c r="X32" s="63">
        <f t="shared" si="0"/>
        <v>508</v>
      </c>
      <c r="Y32" s="63">
        <f t="shared" si="1"/>
        <v>77425000</v>
      </c>
      <c r="Z32" s="45"/>
      <c r="AD32" s="45"/>
      <c r="AE32" s="45"/>
      <c r="AG32" s="45"/>
      <c r="AI32" s="45"/>
      <c r="AJ32" s="45"/>
    </row>
    <row r="33" spans="1:36" s="44" customFormat="1" x14ac:dyDescent="0.2">
      <c r="A33" s="41">
        <v>6209</v>
      </c>
      <c r="B33" s="91">
        <v>6302</v>
      </c>
      <c r="C33" s="26" t="s">
        <v>172</v>
      </c>
      <c r="D33" s="63">
        <f>VLOOKUP($B33,Total!$B$4:$Y$348,Total!D$1,FALSE)</f>
        <v>41</v>
      </c>
      <c r="E33" s="63">
        <f>VLOOKUP($B33,Total!$B$4:$Y$348,Total!E$1,FALSE)</f>
        <v>7790000</v>
      </c>
      <c r="F33" s="63">
        <f>VLOOKUP($B33,Total!$B$4:$Y$348,Total!F$1,FALSE)</f>
        <v>24</v>
      </c>
      <c r="G33" s="63">
        <f>VLOOKUP($B33,Total!$B$4:$Y$348,Total!G$1,FALSE)</f>
        <v>2280000</v>
      </c>
      <c r="H33" s="63">
        <f>VLOOKUP($B33,Total!$B$4:$Y$348,Total!H$1,FALSE)</f>
        <v>243</v>
      </c>
      <c r="I33" s="63">
        <f>VLOOKUP($B33,Total!$B$4:$Y$348,Total!I$1,FALSE)</f>
        <v>46170000</v>
      </c>
      <c r="J33" s="63">
        <f>VLOOKUP($B33,Total!$B$4:$Y$348,Total!J$1,FALSE)</f>
        <v>222</v>
      </c>
      <c r="K33" s="63">
        <f>VLOOKUP($B33,Total!$B$4:$Y$348,Total!K$1,FALSE)</f>
        <v>21090000</v>
      </c>
      <c r="L33" s="63">
        <f>VLOOKUP($B33,Total!$B$4:$Y$348,Total!L$1,FALSE)</f>
        <v>72</v>
      </c>
      <c r="M33" s="63">
        <f>VLOOKUP($B33,Total!$B$4:$Y$348,Total!M$1,FALSE)</f>
        <v>13680000</v>
      </c>
      <c r="N33" s="63">
        <f>VLOOKUP($B33,Total!$B$4:$Y$348,Total!N$1,FALSE)</f>
        <v>23</v>
      </c>
      <c r="O33" s="63">
        <f>VLOOKUP($B33,Total!$B$4:$Y$348,Total!O$1,FALSE)</f>
        <v>2185000</v>
      </c>
      <c r="P33" s="63">
        <f>VLOOKUP($B33,Total!$B$4:$Y$348,Total!P$1,FALSE)</f>
        <v>0</v>
      </c>
      <c r="Q33" s="63">
        <f>VLOOKUP($B33,Total!$B$4:$Y$348,Total!Q$1,FALSE)</f>
        <v>0</v>
      </c>
      <c r="R33" s="63">
        <f>VLOOKUP($B33,Total!$B$4:$Y$348,Total!R$1,FALSE)</f>
        <v>0</v>
      </c>
      <c r="S33" s="63">
        <f>VLOOKUP($B33,Total!$B$4:$Y$348,Total!S$1,FALSE)</f>
        <v>0</v>
      </c>
      <c r="T33" s="63">
        <f>VLOOKUP($B33,Total!$B$4:$Y$348,Total!T$1,FALSE)</f>
        <v>0</v>
      </c>
      <c r="U33" s="63">
        <f>VLOOKUP($B33,Total!$B$4:$Y$348,Total!U$1,FALSE)</f>
        <v>0</v>
      </c>
      <c r="V33" s="63">
        <f>VLOOKUP($B33,Total!$B$4:$Y$348,Total!V$1,FALSE)</f>
        <v>0</v>
      </c>
      <c r="W33" s="63">
        <f>VLOOKUP($B33,Total!$B$4:$Y$348,Total!W$1,FALSE)</f>
        <v>0</v>
      </c>
      <c r="X33" s="63">
        <f t="shared" si="0"/>
        <v>625</v>
      </c>
      <c r="Y33" s="63">
        <f t="shared" si="1"/>
        <v>93195000</v>
      </c>
      <c r="Z33" s="45"/>
      <c r="AD33" s="45"/>
      <c r="AE33" s="45"/>
      <c r="AG33" s="45"/>
      <c r="AI33" s="45"/>
      <c r="AJ33" s="45"/>
    </row>
    <row r="34" spans="1:36" s="44" customFormat="1" x14ac:dyDescent="0.2">
      <c r="A34" s="41">
        <v>6214</v>
      </c>
      <c r="B34" s="91">
        <v>6309</v>
      </c>
      <c r="C34" s="26" t="s">
        <v>173</v>
      </c>
      <c r="D34" s="63">
        <f>VLOOKUP($B34,Total!$B$4:$Y$348,Total!D$1,FALSE)</f>
        <v>17</v>
      </c>
      <c r="E34" s="63">
        <f>VLOOKUP($B34,Total!$B$4:$Y$348,Total!E$1,FALSE)</f>
        <v>3230000</v>
      </c>
      <c r="F34" s="63">
        <f>VLOOKUP($B34,Total!$B$4:$Y$348,Total!F$1,FALSE)</f>
        <v>11</v>
      </c>
      <c r="G34" s="63">
        <f>VLOOKUP($B34,Total!$B$4:$Y$348,Total!G$1,FALSE)</f>
        <v>1045000</v>
      </c>
      <c r="H34" s="63">
        <f>VLOOKUP($B34,Total!$B$4:$Y$348,Total!H$1,FALSE)</f>
        <v>37</v>
      </c>
      <c r="I34" s="63">
        <f>VLOOKUP($B34,Total!$B$4:$Y$348,Total!I$1,FALSE)</f>
        <v>7030000</v>
      </c>
      <c r="J34" s="63">
        <f>VLOOKUP($B34,Total!$B$4:$Y$348,Total!J$1,FALSE)</f>
        <v>43</v>
      </c>
      <c r="K34" s="63">
        <f>VLOOKUP($B34,Total!$B$4:$Y$348,Total!K$1,FALSE)</f>
        <v>4085000</v>
      </c>
      <c r="L34" s="63">
        <f>VLOOKUP($B34,Total!$B$4:$Y$348,Total!L$1,FALSE)</f>
        <v>38</v>
      </c>
      <c r="M34" s="63">
        <f>VLOOKUP($B34,Total!$B$4:$Y$348,Total!M$1,FALSE)</f>
        <v>7220000</v>
      </c>
      <c r="N34" s="63">
        <f>VLOOKUP($B34,Total!$B$4:$Y$348,Total!N$1,FALSE)</f>
        <v>6</v>
      </c>
      <c r="O34" s="63">
        <f>VLOOKUP($B34,Total!$B$4:$Y$348,Total!O$1,FALSE)</f>
        <v>570000</v>
      </c>
      <c r="P34" s="63">
        <f>VLOOKUP($B34,Total!$B$4:$Y$348,Total!P$1,FALSE)</f>
        <v>0</v>
      </c>
      <c r="Q34" s="63">
        <f>VLOOKUP($B34,Total!$B$4:$Y$348,Total!Q$1,FALSE)</f>
        <v>0</v>
      </c>
      <c r="R34" s="63">
        <f>VLOOKUP($B34,Total!$B$4:$Y$348,Total!R$1,FALSE)</f>
        <v>0</v>
      </c>
      <c r="S34" s="63">
        <f>VLOOKUP($B34,Total!$B$4:$Y$348,Total!S$1,FALSE)</f>
        <v>0</v>
      </c>
      <c r="T34" s="63">
        <f>VLOOKUP($B34,Total!$B$4:$Y$348,Total!T$1,FALSE)</f>
        <v>0</v>
      </c>
      <c r="U34" s="63">
        <f>VLOOKUP($B34,Total!$B$4:$Y$348,Total!U$1,FALSE)</f>
        <v>0</v>
      </c>
      <c r="V34" s="63">
        <f>VLOOKUP($B34,Total!$B$4:$Y$348,Total!V$1,FALSE)</f>
        <v>0</v>
      </c>
      <c r="W34" s="63">
        <f>VLOOKUP($B34,Total!$B$4:$Y$348,Total!W$1,FALSE)</f>
        <v>0</v>
      </c>
      <c r="X34" s="63">
        <f t="shared" si="0"/>
        <v>152</v>
      </c>
      <c r="Y34" s="63">
        <f t="shared" si="1"/>
        <v>23180000</v>
      </c>
      <c r="Z34" s="45"/>
      <c r="AD34" s="45"/>
      <c r="AE34" s="45"/>
      <c r="AG34" s="45"/>
      <c r="AI34" s="45"/>
      <c r="AJ34" s="45"/>
    </row>
    <row r="35" spans="1:36" s="44" customFormat="1" x14ac:dyDescent="0.2">
      <c r="A35" s="41">
        <v>6301</v>
      </c>
      <c r="B35" s="91">
        <v>6201</v>
      </c>
      <c r="C35" s="26" t="s">
        <v>174</v>
      </c>
      <c r="D35" s="63">
        <f>VLOOKUP($B35,Total!$B$4:$Y$348,Total!D$1,FALSE)</f>
        <v>72</v>
      </c>
      <c r="E35" s="63">
        <f>VLOOKUP($B35,Total!$B$4:$Y$348,Total!E$1,FALSE)</f>
        <v>13680000</v>
      </c>
      <c r="F35" s="63">
        <f>VLOOKUP($B35,Total!$B$4:$Y$348,Total!F$1,FALSE)</f>
        <v>61</v>
      </c>
      <c r="G35" s="63">
        <f>VLOOKUP($B35,Total!$B$4:$Y$348,Total!G$1,FALSE)</f>
        <v>5795000</v>
      </c>
      <c r="H35" s="63">
        <f>VLOOKUP($B35,Total!$B$4:$Y$348,Total!H$1,FALSE)</f>
        <v>234</v>
      </c>
      <c r="I35" s="63">
        <f>VLOOKUP($B35,Total!$B$4:$Y$348,Total!I$1,FALSE)</f>
        <v>44460000</v>
      </c>
      <c r="J35" s="63">
        <f>VLOOKUP($B35,Total!$B$4:$Y$348,Total!J$1,FALSE)</f>
        <v>190</v>
      </c>
      <c r="K35" s="63">
        <f>VLOOKUP($B35,Total!$B$4:$Y$348,Total!K$1,FALSE)</f>
        <v>18050000</v>
      </c>
      <c r="L35" s="63">
        <f>VLOOKUP($B35,Total!$B$4:$Y$348,Total!L$1,FALSE)</f>
        <v>23</v>
      </c>
      <c r="M35" s="63">
        <f>VLOOKUP($B35,Total!$B$4:$Y$348,Total!M$1,FALSE)</f>
        <v>4370000</v>
      </c>
      <c r="N35" s="63">
        <f>VLOOKUP($B35,Total!$B$4:$Y$348,Total!N$1,FALSE)</f>
        <v>16</v>
      </c>
      <c r="O35" s="63">
        <f>VLOOKUP($B35,Total!$B$4:$Y$348,Total!O$1,FALSE)</f>
        <v>1520000</v>
      </c>
      <c r="P35" s="63">
        <f>VLOOKUP($B35,Total!$B$4:$Y$348,Total!P$1,FALSE)</f>
        <v>0</v>
      </c>
      <c r="Q35" s="63">
        <f>VLOOKUP($B35,Total!$B$4:$Y$348,Total!Q$1,FALSE)</f>
        <v>0</v>
      </c>
      <c r="R35" s="63">
        <f>VLOOKUP($B35,Total!$B$4:$Y$348,Total!R$1,FALSE)</f>
        <v>0</v>
      </c>
      <c r="S35" s="63">
        <f>VLOOKUP($B35,Total!$B$4:$Y$348,Total!S$1,FALSE)</f>
        <v>0</v>
      </c>
      <c r="T35" s="63">
        <f>VLOOKUP($B35,Total!$B$4:$Y$348,Total!T$1,FALSE)</f>
        <v>15</v>
      </c>
      <c r="U35" s="63">
        <f>VLOOKUP($B35,Total!$B$4:$Y$348,Total!U$1,FALSE)</f>
        <v>2850000</v>
      </c>
      <c r="V35" s="63">
        <f>VLOOKUP($B35,Total!$B$4:$Y$348,Total!V$1,FALSE)</f>
        <v>5</v>
      </c>
      <c r="W35" s="63">
        <f>VLOOKUP($B35,Total!$B$4:$Y$348,Total!W$1,FALSE)</f>
        <v>475000</v>
      </c>
      <c r="X35" s="63">
        <f t="shared" si="0"/>
        <v>616</v>
      </c>
      <c r="Y35" s="63">
        <f t="shared" si="1"/>
        <v>91200000</v>
      </c>
      <c r="Z35" s="45"/>
      <c r="AD35" s="45"/>
      <c r="AE35" s="45"/>
      <c r="AG35" s="45"/>
      <c r="AI35" s="45"/>
      <c r="AJ35" s="45"/>
    </row>
    <row r="36" spans="1:36" s="44" customFormat="1" x14ac:dyDescent="0.2">
      <c r="A36" s="41">
        <v>6302</v>
      </c>
      <c r="B36" s="91">
        <v>6205</v>
      </c>
      <c r="C36" s="26" t="s">
        <v>175</v>
      </c>
      <c r="D36" s="63">
        <f>VLOOKUP($B36,Total!$B$4:$Y$348,Total!D$1,FALSE)</f>
        <v>0</v>
      </c>
      <c r="E36" s="63">
        <f>VLOOKUP($B36,Total!$B$4:$Y$348,Total!E$1,FALSE)</f>
        <v>0</v>
      </c>
      <c r="F36" s="63">
        <f>VLOOKUP($B36,Total!$B$4:$Y$348,Total!F$1,FALSE)</f>
        <v>0</v>
      </c>
      <c r="G36" s="63">
        <f>VLOOKUP($B36,Total!$B$4:$Y$348,Total!G$1,FALSE)</f>
        <v>0</v>
      </c>
      <c r="H36" s="63">
        <f>VLOOKUP($B36,Total!$B$4:$Y$348,Total!H$1,FALSE)</f>
        <v>115</v>
      </c>
      <c r="I36" s="63">
        <f>VLOOKUP($B36,Total!$B$4:$Y$348,Total!I$1,FALSE)</f>
        <v>21850000</v>
      </c>
      <c r="J36" s="63">
        <f>VLOOKUP($B36,Total!$B$4:$Y$348,Total!J$1,FALSE)</f>
        <v>117</v>
      </c>
      <c r="K36" s="63">
        <f>VLOOKUP($B36,Total!$B$4:$Y$348,Total!K$1,FALSE)</f>
        <v>11115000</v>
      </c>
      <c r="L36" s="63">
        <f>VLOOKUP($B36,Total!$B$4:$Y$348,Total!L$1,FALSE)</f>
        <v>60</v>
      </c>
      <c r="M36" s="63">
        <f>VLOOKUP($B36,Total!$B$4:$Y$348,Total!M$1,FALSE)</f>
        <v>11400000</v>
      </c>
      <c r="N36" s="63">
        <f>VLOOKUP($B36,Total!$B$4:$Y$348,Total!N$1,FALSE)</f>
        <v>28</v>
      </c>
      <c r="O36" s="63">
        <f>VLOOKUP($B36,Total!$B$4:$Y$348,Total!O$1,FALSE)</f>
        <v>2660000</v>
      </c>
      <c r="P36" s="63">
        <f>VLOOKUP($B36,Total!$B$4:$Y$348,Total!P$1,FALSE)</f>
        <v>0</v>
      </c>
      <c r="Q36" s="63">
        <f>VLOOKUP($B36,Total!$B$4:$Y$348,Total!Q$1,FALSE)</f>
        <v>0</v>
      </c>
      <c r="R36" s="63">
        <f>VLOOKUP($B36,Total!$B$4:$Y$348,Total!R$1,FALSE)</f>
        <v>0</v>
      </c>
      <c r="S36" s="63">
        <f>VLOOKUP($B36,Total!$B$4:$Y$348,Total!S$1,FALSE)</f>
        <v>0</v>
      </c>
      <c r="T36" s="63">
        <f>VLOOKUP($B36,Total!$B$4:$Y$348,Total!T$1,FALSE)</f>
        <v>0</v>
      </c>
      <c r="U36" s="63">
        <f>VLOOKUP($B36,Total!$B$4:$Y$348,Total!U$1,FALSE)</f>
        <v>0</v>
      </c>
      <c r="V36" s="63">
        <f>VLOOKUP($B36,Total!$B$4:$Y$348,Total!V$1,FALSE)</f>
        <v>0</v>
      </c>
      <c r="W36" s="63">
        <f>VLOOKUP($B36,Total!$B$4:$Y$348,Total!W$1,FALSE)</f>
        <v>0</v>
      </c>
      <c r="X36" s="63">
        <f t="shared" si="0"/>
        <v>320</v>
      </c>
      <c r="Y36" s="63">
        <f t="shared" si="1"/>
        <v>47025000</v>
      </c>
      <c r="Z36" s="45"/>
      <c r="AD36" s="45"/>
      <c r="AE36" s="45"/>
      <c r="AG36" s="45"/>
      <c r="AI36" s="45"/>
      <c r="AJ36" s="45"/>
    </row>
    <row r="37" spans="1:36" s="44" customFormat="1" x14ac:dyDescent="0.2">
      <c r="A37" s="41">
        <v>6303</v>
      </c>
      <c r="B37" s="91">
        <v>6203</v>
      </c>
      <c r="C37" s="26" t="s">
        <v>176</v>
      </c>
      <c r="D37" s="63">
        <f>VLOOKUP($B37,Total!$B$4:$Y$348,Total!D$1,FALSE)</f>
        <v>29</v>
      </c>
      <c r="E37" s="63">
        <f>VLOOKUP($B37,Total!$B$4:$Y$348,Total!E$1,FALSE)</f>
        <v>5510000</v>
      </c>
      <c r="F37" s="63">
        <f>VLOOKUP($B37,Total!$B$4:$Y$348,Total!F$1,FALSE)</f>
        <v>24</v>
      </c>
      <c r="G37" s="63">
        <f>VLOOKUP($B37,Total!$B$4:$Y$348,Total!G$1,FALSE)</f>
        <v>2280000</v>
      </c>
      <c r="H37" s="63">
        <f>VLOOKUP($B37,Total!$B$4:$Y$348,Total!H$1,FALSE)</f>
        <v>77</v>
      </c>
      <c r="I37" s="63">
        <f>VLOOKUP($B37,Total!$B$4:$Y$348,Total!I$1,FALSE)</f>
        <v>14630000</v>
      </c>
      <c r="J37" s="63">
        <f>VLOOKUP($B37,Total!$B$4:$Y$348,Total!J$1,FALSE)</f>
        <v>104</v>
      </c>
      <c r="K37" s="63">
        <f>VLOOKUP($B37,Total!$B$4:$Y$348,Total!K$1,FALSE)</f>
        <v>9880000</v>
      </c>
      <c r="L37" s="63">
        <f>VLOOKUP($B37,Total!$B$4:$Y$348,Total!L$1,FALSE)</f>
        <v>37</v>
      </c>
      <c r="M37" s="63">
        <f>VLOOKUP($B37,Total!$B$4:$Y$348,Total!M$1,FALSE)</f>
        <v>7030000</v>
      </c>
      <c r="N37" s="63">
        <f>VLOOKUP($B37,Total!$B$4:$Y$348,Total!N$1,FALSE)</f>
        <v>8</v>
      </c>
      <c r="O37" s="63">
        <f>VLOOKUP($B37,Total!$B$4:$Y$348,Total!O$1,FALSE)</f>
        <v>760000</v>
      </c>
      <c r="P37" s="63">
        <f>VLOOKUP($B37,Total!$B$4:$Y$348,Total!P$1,FALSE)</f>
        <v>0</v>
      </c>
      <c r="Q37" s="63">
        <f>VLOOKUP($B37,Total!$B$4:$Y$348,Total!Q$1,FALSE)</f>
        <v>0</v>
      </c>
      <c r="R37" s="63">
        <f>VLOOKUP($B37,Total!$B$4:$Y$348,Total!R$1,FALSE)</f>
        <v>0</v>
      </c>
      <c r="S37" s="63">
        <f>VLOOKUP($B37,Total!$B$4:$Y$348,Total!S$1,FALSE)</f>
        <v>0</v>
      </c>
      <c r="T37" s="63">
        <f>VLOOKUP($B37,Total!$B$4:$Y$348,Total!T$1,FALSE)</f>
        <v>0</v>
      </c>
      <c r="U37" s="63">
        <f>VLOOKUP($B37,Total!$B$4:$Y$348,Total!U$1,FALSE)</f>
        <v>0</v>
      </c>
      <c r="V37" s="63">
        <f>VLOOKUP($B37,Total!$B$4:$Y$348,Total!V$1,FALSE)</f>
        <v>0</v>
      </c>
      <c r="W37" s="63">
        <f>VLOOKUP($B37,Total!$B$4:$Y$348,Total!W$1,FALSE)</f>
        <v>0</v>
      </c>
      <c r="X37" s="63">
        <f t="shared" si="0"/>
        <v>279</v>
      </c>
      <c r="Y37" s="63">
        <f t="shared" si="1"/>
        <v>40090000</v>
      </c>
      <c r="Z37" s="45"/>
      <c r="AD37" s="45"/>
      <c r="AE37" s="45"/>
      <c r="AG37" s="45"/>
      <c r="AI37" s="45"/>
      <c r="AJ37" s="45"/>
    </row>
    <row r="38" spans="1:36" s="44" customFormat="1" x14ac:dyDescent="0.2">
      <c r="A38" s="41">
        <v>6304</v>
      </c>
      <c r="B38" s="91">
        <v>6202</v>
      </c>
      <c r="C38" s="26" t="s">
        <v>177</v>
      </c>
      <c r="D38" s="63">
        <f>VLOOKUP($B38,Total!$B$4:$Y$348,Total!D$1,FALSE)</f>
        <v>31</v>
      </c>
      <c r="E38" s="63">
        <f>VLOOKUP($B38,Total!$B$4:$Y$348,Total!E$1,FALSE)</f>
        <v>5890000</v>
      </c>
      <c r="F38" s="63">
        <f>VLOOKUP($B38,Total!$B$4:$Y$348,Total!F$1,FALSE)</f>
        <v>16</v>
      </c>
      <c r="G38" s="63">
        <f>VLOOKUP($B38,Total!$B$4:$Y$348,Total!G$1,FALSE)</f>
        <v>1520000</v>
      </c>
      <c r="H38" s="63">
        <f>VLOOKUP($B38,Total!$B$4:$Y$348,Total!H$1,FALSE)</f>
        <v>44</v>
      </c>
      <c r="I38" s="63">
        <f>VLOOKUP($B38,Total!$B$4:$Y$348,Total!I$1,FALSE)</f>
        <v>8360000</v>
      </c>
      <c r="J38" s="63">
        <f>VLOOKUP($B38,Total!$B$4:$Y$348,Total!J$1,FALSE)</f>
        <v>38</v>
      </c>
      <c r="K38" s="63">
        <f>VLOOKUP($B38,Total!$B$4:$Y$348,Total!K$1,FALSE)</f>
        <v>3610000</v>
      </c>
      <c r="L38" s="63">
        <f>VLOOKUP($B38,Total!$B$4:$Y$348,Total!L$1,FALSE)</f>
        <v>22</v>
      </c>
      <c r="M38" s="63">
        <f>VLOOKUP($B38,Total!$B$4:$Y$348,Total!M$1,FALSE)</f>
        <v>4180000</v>
      </c>
      <c r="N38" s="63">
        <f>VLOOKUP($B38,Total!$B$4:$Y$348,Total!N$1,FALSE)</f>
        <v>21</v>
      </c>
      <c r="O38" s="63">
        <f>VLOOKUP($B38,Total!$B$4:$Y$348,Total!O$1,FALSE)</f>
        <v>1995000</v>
      </c>
      <c r="P38" s="63">
        <f>VLOOKUP($B38,Total!$B$4:$Y$348,Total!P$1,FALSE)</f>
        <v>0</v>
      </c>
      <c r="Q38" s="63">
        <f>VLOOKUP($B38,Total!$B$4:$Y$348,Total!Q$1,FALSE)</f>
        <v>0</v>
      </c>
      <c r="R38" s="63">
        <f>VLOOKUP($B38,Total!$B$4:$Y$348,Total!R$1,FALSE)</f>
        <v>0</v>
      </c>
      <c r="S38" s="63">
        <f>VLOOKUP($B38,Total!$B$4:$Y$348,Total!S$1,FALSE)</f>
        <v>0</v>
      </c>
      <c r="T38" s="63">
        <f>VLOOKUP($B38,Total!$B$4:$Y$348,Total!T$1,FALSE)</f>
        <v>5</v>
      </c>
      <c r="U38" s="63">
        <f>VLOOKUP($B38,Total!$B$4:$Y$348,Total!U$1,FALSE)</f>
        <v>950000</v>
      </c>
      <c r="V38" s="63">
        <f>VLOOKUP($B38,Total!$B$4:$Y$348,Total!V$1,FALSE)</f>
        <v>2</v>
      </c>
      <c r="W38" s="63">
        <f>VLOOKUP($B38,Total!$B$4:$Y$348,Total!W$1,FALSE)</f>
        <v>190000</v>
      </c>
      <c r="X38" s="63">
        <f t="shared" si="0"/>
        <v>179</v>
      </c>
      <c r="Y38" s="63">
        <f t="shared" si="1"/>
        <v>26695000</v>
      </c>
      <c r="Z38" s="45"/>
      <c r="AD38" s="45"/>
      <c r="AE38" s="45"/>
      <c r="AG38" s="45"/>
      <c r="AI38" s="45"/>
      <c r="AJ38" s="45"/>
    </row>
    <row r="39" spans="1:36" s="44" customFormat="1" x14ac:dyDescent="0.2">
      <c r="A39" s="41">
        <v>6305</v>
      </c>
      <c r="B39" s="91">
        <v>6204</v>
      </c>
      <c r="C39" s="26" t="s">
        <v>178</v>
      </c>
      <c r="D39" s="63">
        <f>VLOOKUP($B39,Total!$B$4:$Y$348,Total!D$1,FALSE)</f>
        <v>34</v>
      </c>
      <c r="E39" s="63">
        <f>VLOOKUP($B39,Total!$B$4:$Y$348,Total!E$1,FALSE)</f>
        <v>6460000</v>
      </c>
      <c r="F39" s="63">
        <f>VLOOKUP($B39,Total!$B$4:$Y$348,Total!F$1,FALSE)</f>
        <v>32</v>
      </c>
      <c r="G39" s="63">
        <f>VLOOKUP($B39,Total!$B$4:$Y$348,Total!G$1,FALSE)</f>
        <v>3040000</v>
      </c>
      <c r="H39" s="63">
        <f>VLOOKUP($B39,Total!$B$4:$Y$348,Total!H$1,FALSE)</f>
        <v>156</v>
      </c>
      <c r="I39" s="63">
        <f>VLOOKUP($B39,Total!$B$4:$Y$348,Total!I$1,FALSE)</f>
        <v>29640000</v>
      </c>
      <c r="J39" s="63">
        <f>VLOOKUP($B39,Total!$B$4:$Y$348,Total!J$1,FALSE)</f>
        <v>100</v>
      </c>
      <c r="K39" s="63">
        <f>VLOOKUP($B39,Total!$B$4:$Y$348,Total!K$1,FALSE)</f>
        <v>9500000</v>
      </c>
      <c r="L39" s="63">
        <f>VLOOKUP($B39,Total!$B$4:$Y$348,Total!L$1,FALSE)</f>
        <v>28</v>
      </c>
      <c r="M39" s="63">
        <f>VLOOKUP($B39,Total!$B$4:$Y$348,Total!M$1,FALSE)</f>
        <v>5320000</v>
      </c>
      <c r="N39" s="63">
        <f>VLOOKUP($B39,Total!$B$4:$Y$348,Total!N$1,FALSE)</f>
        <v>17</v>
      </c>
      <c r="O39" s="63">
        <f>VLOOKUP($B39,Total!$B$4:$Y$348,Total!O$1,FALSE)</f>
        <v>1615000</v>
      </c>
      <c r="P39" s="63">
        <f>VLOOKUP($B39,Total!$B$4:$Y$348,Total!P$1,FALSE)</f>
        <v>0</v>
      </c>
      <c r="Q39" s="63">
        <f>VLOOKUP($B39,Total!$B$4:$Y$348,Total!Q$1,FALSE)</f>
        <v>0</v>
      </c>
      <c r="R39" s="63">
        <f>VLOOKUP($B39,Total!$B$4:$Y$348,Total!R$1,FALSE)</f>
        <v>0</v>
      </c>
      <c r="S39" s="63">
        <f>VLOOKUP($B39,Total!$B$4:$Y$348,Total!S$1,FALSE)</f>
        <v>0</v>
      </c>
      <c r="T39" s="63">
        <f>VLOOKUP($B39,Total!$B$4:$Y$348,Total!T$1,FALSE)</f>
        <v>0</v>
      </c>
      <c r="U39" s="63">
        <f>VLOOKUP($B39,Total!$B$4:$Y$348,Total!U$1,FALSE)</f>
        <v>0</v>
      </c>
      <c r="V39" s="63">
        <f>VLOOKUP($B39,Total!$B$4:$Y$348,Total!V$1,FALSE)</f>
        <v>0</v>
      </c>
      <c r="W39" s="63">
        <f>VLOOKUP($B39,Total!$B$4:$Y$348,Total!W$1,FALSE)</f>
        <v>0</v>
      </c>
      <c r="X39" s="63">
        <f t="shared" si="0"/>
        <v>367</v>
      </c>
      <c r="Y39" s="63">
        <f t="shared" si="1"/>
        <v>55575000</v>
      </c>
      <c r="Z39" s="45"/>
      <c r="AD39" s="45"/>
      <c r="AE39" s="45"/>
      <c r="AG39" s="45"/>
      <c r="AI39" s="45"/>
      <c r="AJ39" s="45"/>
    </row>
    <row r="40" spans="1:36" s="44" customFormat="1" ht="13.5" thickBot="1" x14ac:dyDescent="0.25">
      <c r="A40" s="42">
        <v>6306</v>
      </c>
      <c r="B40" s="91">
        <v>6206</v>
      </c>
      <c r="C40" s="26" t="s">
        <v>179</v>
      </c>
      <c r="D40" s="63">
        <f>VLOOKUP($B40,Total!$B$4:$Y$348,Total!D$1,FALSE)</f>
        <v>33</v>
      </c>
      <c r="E40" s="63">
        <f>VLOOKUP($B40,Total!$B$4:$Y$348,Total!E$1,FALSE)</f>
        <v>6270000</v>
      </c>
      <c r="F40" s="63">
        <f>VLOOKUP($B40,Total!$B$4:$Y$348,Total!F$1,FALSE)</f>
        <v>30</v>
      </c>
      <c r="G40" s="63">
        <f>VLOOKUP($B40,Total!$B$4:$Y$348,Total!G$1,FALSE)</f>
        <v>2850000</v>
      </c>
      <c r="H40" s="63">
        <f>VLOOKUP($B40,Total!$B$4:$Y$348,Total!H$1,FALSE)</f>
        <v>84</v>
      </c>
      <c r="I40" s="63">
        <f>VLOOKUP($B40,Total!$B$4:$Y$348,Total!I$1,FALSE)</f>
        <v>15960000</v>
      </c>
      <c r="J40" s="63">
        <f>VLOOKUP($B40,Total!$B$4:$Y$348,Total!J$1,FALSE)</f>
        <v>104</v>
      </c>
      <c r="K40" s="63">
        <f>VLOOKUP($B40,Total!$B$4:$Y$348,Total!K$1,FALSE)</f>
        <v>9880000</v>
      </c>
      <c r="L40" s="63">
        <f>VLOOKUP($B40,Total!$B$4:$Y$348,Total!L$1,FALSE)</f>
        <v>58</v>
      </c>
      <c r="M40" s="63">
        <f>VLOOKUP($B40,Total!$B$4:$Y$348,Total!M$1,FALSE)</f>
        <v>11020000</v>
      </c>
      <c r="N40" s="63">
        <f>VLOOKUP($B40,Total!$B$4:$Y$348,Total!N$1,FALSE)</f>
        <v>24</v>
      </c>
      <c r="O40" s="63">
        <f>VLOOKUP($B40,Total!$B$4:$Y$348,Total!O$1,FALSE)</f>
        <v>2280000</v>
      </c>
      <c r="P40" s="63">
        <f>VLOOKUP($B40,Total!$B$4:$Y$348,Total!P$1,FALSE)</f>
        <v>0</v>
      </c>
      <c r="Q40" s="63">
        <f>VLOOKUP($B40,Total!$B$4:$Y$348,Total!Q$1,FALSE)</f>
        <v>0</v>
      </c>
      <c r="R40" s="63">
        <f>VLOOKUP($B40,Total!$B$4:$Y$348,Total!R$1,FALSE)</f>
        <v>0</v>
      </c>
      <c r="S40" s="63">
        <f>VLOOKUP($B40,Total!$B$4:$Y$348,Total!S$1,FALSE)</f>
        <v>0</v>
      </c>
      <c r="T40" s="63">
        <f>VLOOKUP($B40,Total!$B$4:$Y$348,Total!T$1,FALSE)</f>
        <v>0</v>
      </c>
      <c r="U40" s="63">
        <f>VLOOKUP($B40,Total!$B$4:$Y$348,Total!U$1,FALSE)</f>
        <v>0</v>
      </c>
      <c r="V40" s="63">
        <f>VLOOKUP($B40,Total!$B$4:$Y$348,Total!V$1,FALSE)</f>
        <v>0</v>
      </c>
      <c r="W40" s="63">
        <f>VLOOKUP($B40,Total!$B$4:$Y$348,Total!W$1,FALSE)</f>
        <v>0</v>
      </c>
      <c r="X40" s="63">
        <f>D40+F40+H40+J40+L40+N40+P40+R40+T40+V40</f>
        <v>333</v>
      </c>
      <c r="Y40" s="63">
        <f>E40+G40+I40+K40+M40+O40+Q40+S40+U40+W40</f>
        <v>48260000</v>
      </c>
      <c r="Z40" s="45"/>
      <c r="AD40" s="45"/>
      <c r="AE40" s="45"/>
      <c r="AG40" s="45"/>
      <c r="AI40" s="45"/>
      <c r="AJ40" s="45"/>
    </row>
    <row r="41" spans="1:36" s="44" customFormat="1" ht="13.5" thickBot="1" x14ac:dyDescent="0.25">
      <c r="A41" s="112" t="s">
        <v>7</v>
      </c>
      <c r="B41" s="113"/>
      <c r="C41" s="114"/>
      <c r="D41" s="4">
        <f t="shared" ref="D41:G41" si="2">SUM(D8:D40)</f>
        <v>1200</v>
      </c>
      <c r="E41" s="4">
        <f t="shared" si="2"/>
        <v>228000000</v>
      </c>
      <c r="F41" s="4">
        <f t="shared" si="2"/>
        <v>1042</v>
      </c>
      <c r="G41" s="4">
        <f t="shared" si="2"/>
        <v>98990000</v>
      </c>
      <c r="H41" s="4">
        <f>SUM(H8:H40)</f>
        <v>6496</v>
      </c>
      <c r="I41" s="3">
        <f t="shared" ref="I41:Y41" si="3">SUM(I8:I40)</f>
        <v>1234240000</v>
      </c>
      <c r="J41" s="3">
        <f t="shared" si="3"/>
        <v>6519</v>
      </c>
      <c r="K41" s="3">
        <f t="shared" si="3"/>
        <v>619305000</v>
      </c>
      <c r="L41" s="3">
        <f t="shared" si="3"/>
        <v>3099</v>
      </c>
      <c r="M41" s="3">
        <f t="shared" si="3"/>
        <v>588810000</v>
      </c>
      <c r="N41" s="3">
        <f t="shared" si="3"/>
        <v>2099</v>
      </c>
      <c r="O41" s="3">
        <f t="shared" si="3"/>
        <v>199405000</v>
      </c>
      <c r="P41" s="3">
        <f>SUM(P8:P40)</f>
        <v>23</v>
      </c>
      <c r="Q41" s="3">
        <f>SUM(Q8:Q40)</f>
        <v>4370000</v>
      </c>
      <c r="R41" s="3">
        <f>SUM(R8:R40)</f>
        <v>4</v>
      </c>
      <c r="S41" s="3">
        <f>SUM(S8:S40)</f>
        <v>380000</v>
      </c>
      <c r="T41" s="3">
        <f t="shared" si="3"/>
        <v>724</v>
      </c>
      <c r="U41" s="3">
        <f t="shared" si="3"/>
        <v>137560000</v>
      </c>
      <c r="V41" s="3">
        <f t="shared" si="3"/>
        <v>186</v>
      </c>
      <c r="W41" s="3">
        <f t="shared" si="3"/>
        <v>17670000</v>
      </c>
      <c r="X41" s="3">
        <f t="shared" si="3"/>
        <v>21392</v>
      </c>
      <c r="Y41" s="3">
        <f t="shared" si="3"/>
        <v>3128730000</v>
      </c>
      <c r="Z41" s="45"/>
      <c r="AA41" s="45"/>
    </row>
    <row r="45" spans="1:36" x14ac:dyDescent="0.2">
      <c r="F45" s="34" t="s">
        <v>29</v>
      </c>
      <c r="G45" s="35">
        <v>72486</v>
      </c>
    </row>
    <row r="46" spans="1:36" x14ac:dyDescent="0.2">
      <c r="F46" s="34" t="s">
        <v>30</v>
      </c>
      <c r="G46" s="35">
        <v>50318</v>
      </c>
    </row>
  </sheetData>
  <autoFilter ref="A7:AH7"/>
  <mergeCells count="13">
    <mergeCell ref="A41:C41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zoomScale="71" zoomScaleNormal="71" workbookViewId="0">
      <selection activeCell="D7" sqref="D7:W7"/>
    </sheetView>
  </sheetViews>
  <sheetFormatPr baseColWidth="10" defaultRowHeight="12.75" x14ac:dyDescent="0.2"/>
  <cols>
    <col min="1" max="1" width="8.28515625" style="36" customWidth="1"/>
    <col min="2" max="2" width="17.42578125" style="36" customWidth="1"/>
    <col min="3" max="3" width="16.42578125" style="36" customWidth="1"/>
    <col min="4" max="4" width="11.85546875" bestFit="1" customWidth="1"/>
    <col min="5" max="5" width="15.7109375" customWidth="1"/>
    <col min="6" max="6" width="12.140625" customWidth="1"/>
    <col min="7" max="7" width="13.7109375" customWidth="1"/>
    <col min="8" max="8" width="11.85546875" bestFit="1" customWidth="1"/>
    <col min="9" max="9" width="13.140625" bestFit="1" customWidth="1"/>
    <col min="10" max="10" width="12.140625" customWidth="1"/>
    <col min="11" max="11" width="13.140625" bestFit="1" customWidth="1"/>
    <col min="12" max="12" width="12" bestFit="1" customWidth="1"/>
    <col min="13" max="13" width="13.28515625" bestFit="1" customWidth="1"/>
    <col min="14" max="14" width="12.140625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2.85546875" customWidth="1"/>
    <col min="21" max="21" width="11.85546875" bestFit="1" customWidth="1"/>
    <col min="22" max="23" width="14" customWidth="1"/>
    <col min="25" max="25" width="15" bestFit="1" customWidth="1"/>
  </cols>
  <sheetData>
    <row r="1" spans="1:36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6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4" spans="1:36" ht="18" x14ac:dyDescent="0.25">
      <c r="A4" s="118" t="s">
        <v>52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36" ht="13.5" thickBot="1" x14ac:dyDescent="0.25"/>
    <row r="6" spans="1:36" ht="15.75" customHeight="1" thickBot="1" x14ac:dyDescent="0.25">
      <c r="A6" s="107" t="s">
        <v>0</v>
      </c>
      <c r="B6" s="123" t="s">
        <v>58</v>
      </c>
      <c r="C6" s="109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36" s="44" customFormat="1" ht="100.5" customHeight="1" thickBot="1" x14ac:dyDescent="0.25">
      <c r="A7" s="108"/>
      <c r="B7" s="124"/>
      <c r="C7" s="110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36" s="44" customFormat="1" x14ac:dyDescent="0.2">
      <c r="A8" s="40">
        <v>7101</v>
      </c>
      <c r="B8" s="91">
        <v>7301</v>
      </c>
      <c r="C8" s="26" t="s">
        <v>180</v>
      </c>
      <c r="D8" s="63">
        <f>VLOOKUP($B8,Total!$B$4:$Y$348,Total!D$1,FALSE)</f>
        <v>356</v>
      </c>
      <c r="E8" s="63">
        <f>VLOOKUP($B8,Total!$B$4:$Y$348,Total!E$1,FALSE)</f>
        <v>67640000</v>
      </c>
      <c r="F8" s="63">
        <f>VLOOKUP($B8,Total!$B$4:$Y$348,Total!F$1,FALSE)</f>
        <v>163</v>
      </c>
      <c r="G8" s="63">
        <f>VLOOKUP($B8,Total!$B$4:$Y$348,Total!G$1,FALSE)</f>
        <v>15485000</v>
      </c>
      <c r="H8" s="63">
        <f>VLOOKUP($B8,Total!$B$4:$Y$348,Total!H$1,FALSE)</f>
        <v>1079</v>
      </c>
      <c r="I8" s="63">
        <f>VLOOKUP($B8,Total!$B$4:$Y$348,Total!I$1,FALSE)</f>
        <v>205010000</v>
      </c>
      <c r="J8" s="63">
        <f>VLOOKUP($B8,Total!$B$4:$Y$348,Total!J$1,FALSE)</f>
        <v>1052</v>
      </c>
      <c r="K8" s="63">
        <f>VLOOKUP($B8,Total!$B$4:$Y$348,Total!K$1,FALSE)</f>
        <v>99940000</v>
      </c>
      <c r="L8" s="63">
        <f>VLOOKUP($B8,Total!$B$4:$Y$348,Total!L$1,FALSE)</f>
        <v>524</v>
      </c>
      <c r="M8" s="63">
        <f>VLOOKUP($B8,Total!$B$4:$Y$348,Total!M$1,FALSE)</f>
        <v>99560000</v>
      </c>
      <c r="N8" s="63">
        <f>VLOOKUP($B8,Total!$B$4:$Y$348,Total!N$1,FALSE)</f>
        <v>459</v>
      </c>
      <c r="O8" s="63">
        <f>VLOOKUP($B8,Total!$B$4:$Y$348,Total!O$1,FALSE)</f>
        <v>43605000</v>
      </c>
      <c r="P8" s="63">
        <f>VLOOKUP($B8,Total!$B$4:$Y$348,Total!P$1,FALSE)</f>
        <v>17</v>
      </c>
      <c r="Q8" s="63">
        <f>VLOOKUP($B8,Total!$B$4:$Y$348,Total!Q$1,FALSE)</f>
        <v>3230000</v>
      </c>
      <c r="R8" s="63">
        <f>VLOOKUP($B8,Total!$B$4:$Y$348,Total!R$1,FALSE)</f>
        <v>8</v>
      </c>
      <c r="S8" s="63">
        <f>VLOOKUP($B8,Total!$B$4:$Y$348,Total!S$1,FALSE)</f>
        <v>760000</v>
      </c>
      <c r="T8" s="63">
        <f>VLOOKUP($B8,Total!$B$4:$Y$348,Total!T$1,FALSE)</f>
        <v>0</v>
      </c>
      <c r="U8" s="63">
        <f>VLOOKUP($B8,Total!$B$4:$Y$348,Total!U$1,FALSE)</f>
        <v>0</v>
      </c>
      <c r="V8" s="63">
        <f>VLOOKUP($B8,Total!$B$4:$Y$348,Total!V$1,FALSE)</f>
        <v>0</v>
      </c>
      <c r="W8" s="63">
        <f>VLOOKUP($B8,Total!$B$4:$Y$348,Total!W$1,FALSE)</f>
        <v>0</v>
      </c>
      <c r="X8" s="63">
        <f>D8+F8+H8+J8+L8+N8+P8+R8+T8+V8</f>
        <v>3658</v>
      </c>
      <c r="Y8" s="63">
        <f>E8+G8+I8+K8+M8+O8+Q8+S8+U8+W8</f>
        <v>535230000</v>
      </c>
      <c r="Z8" s="45"/>
      <c r="AD8" s="45"/>
      <c r="AE8" s="45"/>
      <c r="AF8" s="45"/>
      <c r="AG8" s="45"/>
      <c r="AI8" s="45"/>
      <c r="AJ8" s="45"/>
    </row>
    <row r="9" spans="1:36" s="44" customFormat="1" x14ac:dyDescent="0.2">
      <c r="A9" s="41">
        <v>7102</v>
      </c>
      <c r="B9" s="91">
        <v>7308</v>
      </c>
      <c r="C9" s="26" t="s">
        <v>181</v>
      </c>
      <c r="D9" s="63">
        <f>VLOOKUP($B9,Total!$B$4:$Y$348,Total!D$1,FALSE)</f>
        <v>58</v>
      </c>
      <c r="E9" s="63">
        <f>VLOOKUP($B9,Total!$B$4:$Y$348,Total!E$1,FALSE)</f>
        <v>11020000</v>
      </c>
      <c r="F9" s="63">
        <f>VLOOKUP($B9,Total!$B$4:$Y$348,Total!F$1,FALSE)</f>
        <v>44</v>
      </c>
      <c r="G9" s="63">
        <f>VLOOKUP($B9,Total!$B$4:$Y$348,Total!G$1,FALSE)</f>
        <v>4180000</v>
      </c>
      <c r="H9" s="63">
        <f>VLOOKUP($B9,Total!$B$4:$Y$348,Total!H$1,FALSE)</f>
        <v>342</v>
      </c>
      <c r="I9" s="63">
        <f>VLOOKUP($B9,Total!$B$4:$Y$348,Total!I$1,FALSE)</f>
        <v>64980000</v>
      </c>
      <c r="J9" s="63">
        <f>VLOOKUP($B9,Total!$B$4:$Y$348,Total!J$1,FALSE)</f>
        <v>315</v>
      </c>
      <c r="K9" s="63">
        <f>VLOOKUP($B9,Total!$B$4:$Y$348,Total!K$1,FALSE)</f>
        <v>29925000</v>
      </c>
      <c r="L9" s="63">
        <f>VLOOKUP($B9,Total!$B$4:$Y$348,Total!L$1,FALSE)</f>
        <v>51</v>
      </c>
      <c r="M9" s="63">
        <f>VLOOKUP($B9,Total!$B$4:$Y$348,Total!M$1,FALSE)</f>
        <v>9690000</v>
      </c>
      <c r="N9" s="63">
        <f>VLOOKUP($B9,Total!$B$4:$Y$348,Total!N$1,FALSE)</f>
        <v>59</v>
      </c>
      <c r="O9" s="63">
        <f>VLOOKUP($B9,Total!$B$4:$Y$348,Total!O$1,FALSE)</f>
        <v>5605000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55</v>
      </c>
      <c r="U9" s="63">
        <f>VLOOKUP($B9,Total!$B$4:$Y$348,Total!U$1,FALSE)</f>
        <v>10450000</v>
      </c>
      <c r="V9" s="63">
        <f>VLOOKUP($B9,Total!$B$4:$Y$348,Total!V$1,FALSE)</f>
        <v>17</v>
      </c>
      <c r="W9" s="63">
        <f>VLOOKUP($B9,Total!$B$4:$Y$348,Total!W$1,FALSE)</f>
        <v>1615000</v>
      </c>
      <c r="X9" s="63">
        <f t="shared" ref="X9:X36" si="0">D9+F9+H9+J9+L9+N9+P9+R9+T9+V9</f>
        <v>941</v>
      </c>
      <c r="Y9" s="63">
        <f t="shared" ref="Y9:Y36" si="1">E9+G9+I9+K9+M9+O9+Q9+S9+U9+W9</f>
        <v>137465000</v>
      </c>
      <c r="Z9" s="45"/>
      <c r="AD9" s="45"/>
      <c r="AE9" s="45"/>
      <c r="AF9" s="45"/>
      <c r="AG9" s="45"/>
      <c r="AI9" s="45"/>
      <c r="AJ9" s="45"/>
    </row>
    <row r="10" spans="1:36" s="44" customFormat="1" x14ac:dyDescent="0.2">
      <c r="A10" s="41">
        <v>7103</v>
      </c>
      <c r="B10" s="91">
        <v>7306</v>
      </c>
      <c r="C10" s="26" t="s">
        <v>182</v>
      </c>
      <c r="D10" s="63">
        <f>VLOOKUP($B10,Total!$B$4:$Y$348,Total!D$1,FALSE)</f>
        <v>42</v>
      </c>
      <c r="E10" s="63">
        <f>VLOOKUP($B10,Total!$B$4:$Y$348,Total!E$1,FALSE)</f>
        <v>7980000</v>
      </c>
      <c r="F10" s="63">
        <f>VLOOKUP($B10,Total!$B$4:$Y$348,Total!F$1,FALSE)</f>
        <v>30</v>
      </c>
      <c r="G10" s="63">
        <f>VLOOKUP($B10,Total!$B$4:$Y$348,Total!G$1,FALSE)</f>
        <v>2850000</v>
      </c>
      <c r="H10" s="63">
        <f>VLOOKUP($B10,Total!$B$4:$Y$348,Total!H$1,FALSE)</f>
        <v>228</v>
      </c>
      <c r="I10" s="63">
        <f>VLOOKUP($B10,Total!$B$4:$Y$348,Total!I$1,FALSE)</f>
        <v>43320000</v>
      </c>
      <c r="J10" s="63">
        <f>VLOOKUP($B10,Total!$B$4:$Y$348,Total!J$1,FALSE)</f>
        <v>178</v>
      </c>
      <c r="K10" s="63">
        <f>VLOOKUP($B10,Total!$B$4:$Y$348,Total!K$1,FALSE)</f>
        <v>16910000</v>
      </c>
      <c r="L10" s="63">
        <f>VLOOKUP($B10,Total!$B$4:$Y$348,Total!L$1,FALSE)</f>
        <v>74</v>
      </c>
      <c r="M10" s="63">
        <f>VLOOKUP($B10,Total!$B$4:$Y$348,Total!M$1,FALSE)</f>
        <v>14060000</v>
      </c>
      <c r="N10" s="63">
        <f>VLOOKUP($B10,Total!$B$4:$Y$348,Total!N$1,FALSE)</f>
        <v>65</v>
      </c>
      <c r="O10" s="63">
        <f>VLOOKUP($B10,Total!$B$4:$Y$348,Total!O$1,FALSE)</f>
        <v>6175000</v>
      </c>
      <c r="P10" s="63">
        <f>VLOOKUP($B10,Total!$B$4:$Y$348,Total!P$1,FALSE)</f>
        <v>0</v>
      </c>
      <c r="Q10" s="63">
        <f>VLOOKUP($B10,Total!$B$4:$Y$348,Total!Q$1,FALSE)</f>
        <v>0</v>
      </c>
      <c r="R10" s="63">
        <f>VLOOKUP($B10,Total!$B$4:$Y$348,Total!R$1,FALSE)</f>
        <v>0</v>
      </c>
      <c r="S10" s="63">
        <f>VLOOKUP($B10,Total!$B$4:$Y$348,Total!S$1,FALSE)</f>
        <v>0</v>
      </c>
      <c r="T10" s="63">
        <f>VLOOKUP($B10,Total!$B$4:$Y$348,Total!T$1,FALSE)</f>
        <v>23</v>
      </c>
      <c r="U10" s="63">
        <f>VLOOKUP($B10,Total!$B$4:$Y$348,Total!U$1,FALSE)</f>
        <v>4370000</v>
      </c>
      <c r="V10" s="63">
        <f>VLOOKUP($B10,Total!$B$4:$Y$348,Total!V$1,FALSE)</f>
        <v>12</v>
      </c>
      <c r="W10" s="63">
        <f>VLOOKUP($B10,Total!$B$4:$Y$348,Total!W$1,FALSE)</f>
        <v>1140000</v>
      </c>
      <c r="X10" s="63">
        <f t="shared" si="0"/>
        <v>652</v>
      </c>
      <c r="Y10" s="63">
        <f t="shared" si="1"/>
        <v>96805000</v>
      </c>
      <c r="Z10" s="45"/>
      <c r="AD10" s="45"/>
      <c r="AE10" s="45"/>
      <c r="AF10" s="45"/>
      <c r="AG10" s="45"/>
      <c r="AI10" s="45"/>
      <c r="AJ10" s="45"/>
    </row>
    <row r="11" spans="1:36" s="44" customFormat="1" x14ac:dyDescent="0.2">
      <c r="A11" s="41">
        <v>7104</v>
      </c>
      <c r="B11" s="91">
        <v>7305</v>
      </c>
      <c r="C11" s="26" t="s">
        <v>183</v>
      </c>
      <c r="D11" s="63">
        <f>VLOOKUP($B11,Total!$B$4:$Y$348,Total!D$1,FALSE)</f>
        <v>26</v>
      </c>
      <c r="E11" s="63">
        <f>VLOOKUP($B11,Total!$B$4:$Y$348,Total!E$1,FALSE)</f>
        <v>4940000</v>
      </c>
      <c r="F11" s="63">
        <f>VLOOKUP($B11,Total!$B$4:$Y$348,Total!F$1,FALSE)</f>
        <v>15</v>
      </c>
      <c r="G11" s="63">
        <f>VLOOKUP($B11,Total!$B$4:$Y$348,Total!G$1,FALSE)</f>
        <v>1425000</v>
      </c>
      <c r="H11" s="63">
        <f>VLOOKUP($B11,Total!$B$4:$Y$348,Total!H$1,FALSE)</f>
        <v>110</v>
      </c>
      <c r="I11" s="63">
        <f>VLOOKUP($B11,Total!$B$4:$Y$348,Total!I$1,FALSE)</f>
        <v>20900000</v>
      </c>
      <c r="J11" s="63">
        <f>VLOOKUP($B11,Total!$B$4:$Y$348,Total!J$1,FALSE)</f>
        <v>120</v>
      </c>
      <c r="K11" s="63">
        <f>VLOOKUP($B11,Total!$B$4:$Y$348,Total!K$1,FALSE)</f>
        <v>11400000</v>
      </c>
      <c r="L11" s="63">
        <f>VLOOKUP($B11,Total!$B$4:$Y$348,Total!L$1,FALSE)</f>
        <v>66</v>
      </c>
      <c r="M11" s="63">
        <f>VLOOKUP($B11,Total!$B$4:$Y$348,Total!M$1,FALSE)</f>
        <v>12540000</v>
      </c>
      <c r="N11" s="63">
        <f>VLOOKUP($B11,Total!$B$4:$Y$348,Total!N$1,FALSE)</f>
        <v>46</v>
      </c>
      <c r="O11" s="63">
        <f>VLOOKUP($B11,Total!$B$4:$Y$348,Total!O$1,FALSE)</f>
        <v>4370000</v>
      </c>
      <c r="P11" s="63">
        <f>VLOOKUP($B11,Total!$B$4:$Y$348,Total!P$1,FALSE)</f>
        <v>0</v>
      </c>
      <c r="Q11" s="63">
        <f>VLOOKUP($B11,Total!$B$4:$Y$348,Total!Q$1,FALSE)</f>
        <v>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16</v>
      </c>
      <c r="U11" s="63">
        <f>VLOOKUP($B11,Total!$B$4:$Y$348,Total!U$1,FALSE)</f>
        <v>3040000</v>
      </c>
      <c r="V11" s="63">
        <f>VLOOKUP($B11,Total!$B$4:$Y$348,Total!V$1,FALSE)</f>
        <v>7</v>
      </c>
      <c r="W11" s="63">
        <f>VLOOKUP($B11,Total!$B$4:$Y$348,Total!W$1,FALSE)</f>
        <v>665000</v>
      </c>
      <c r="X11" s="63">
        <f t="shared" si="0"/>
        <v>406</v>
      </c>
      <c r="Y11" s="63">
        <f t="shared" si="1"/>
        <v>59280000</v>
      </c>
      <c r="Z11" s="45"/>
      <c r="AD11" s="45"/>
      <c r="AE11" s="45"/>
      <c r="AF11" s="45"/>
      <c r="AG11" s="45"/>
      <c r="AI11" s="45"/>
      <c r="AJ11" s="45"/>
    </row>
    <row r="12" spans="1:36" s="44" customFormat="1" x14ac:dyDescent="0.2">
      <c r="A12" s="41">
        <v>7105</v>
      </c>
      <c r="B12" s="91">
        <v>7303</v>
      </c>
      <c r="C12" s="26" t="s">
        <v>184</v>
      </c>
      <c r="D12" s="63">
        <f>VLOOKUP($B12,Total!$B$4:$Y$348,Total!D$1,FALSE)</f>
        <v>31</v>
      </c>
      <c r="E12" s="63">
        <f>VLOOKUP($B12,Total!$B$4:$Y$348,Total!E$1,FALSE)</f>
        <v>5890000</v>
      </c>
      <c r="F12" s="63">
        <f>VLOOKUP($B12,Total!$B$4:$Y$348,Total!F$1,FALSE)</f>
        <v>22</v>
      </c>
      <c r="G12" s="63">
        <f>VLOOKUP($B12,Total!$B$4:$Y$348,Total!G$1,FALSE)</f>
        <v>2090000</v>
      </c>
      <c r="H12" s="63">
        <f>VLOOKUP($B12,Total!$B$4:$Y$348,Total!H$1,FALSE)</f>
        <v>83</v>
      </c>
      <c r="I12" s="63">
        <f>VLOOKUP($B12,Total!$B$4:$Y$348,Total!I$1,FALSE)</f>
        <v>15770000</v>
      </c>
      <c r="J12" s="63">
        <f>VLOOKUP($B12,Total!$B$4:$Y$348,Total!J$1,FALSE)</f>
        <v>132</v>
      </c>
      <c r="K12" s="63">
        <f>VLOOKUP($B12,Total!$B$4:$Y$348,Total!K$1,FALSE)</f>
        <v>12540000</v>
      </c>
      <c r="L12" s="63">
        <f>VLOOKUP($B12,Total!$B$4:$Y$348,Total!L$1,FALSE)</f>
        <v>0</v>
      </c>
      <c r="M12" s="63">
        <f>VLOOKUP($B12,Total!$B$4:$Y$348,Total!M$1,FALSE)</f>
        <v>0</v>
      </c>
      <c r="N12" s="63">
        <f>VLOOKUP($B12,Total!$B$4:$Y$348,Total!N$1,FALSE)</f>
        <v>0</v>
      </c>
      <c r="O12" s="63">
        <f>VLOOKUP($B12,Total!$B$4:$Y$348,Total!O$1,FALSE)</f>
        <v>0</v>
      </c>
      <c r="P12" s="63">
        <f>VLOOKUP($B12,Total!$B$4:$Y$348,Total!P$1,FALSE)</f>
        <v>0</v>
      </c>
      <c r="Q12" s="63">
        <f>VLOOKUP($B12,Total!$B$4:$Y$348,Total!Q$1,FALSE)</f>
        <v>0</v>
      </c>
      <c r="R12" s="63">
        <f>VLOOKUP($B12,Total!$B$4:$Y$348,Total!R$1,FALSE)</f>
        <v>0</v>
      </c>
      <c r="S12" s="63">
        <f>VLOOKUP($B12,Total!$B$4:$Y$348,Total!S$1,FALSE)</f>
        <v>0</v>
      </c>
      <c r="T12" s="63">
        <f>VLOOKUP($B12,Total!$B$4:$Y$348,Total!T$1,FALSE)</f>
        <v>23</v>
      </c>
      <c r="U12" s="63">
        <f>VLOOKUP($B12,Total!$B$4:$Y$348,Total!U$1,FALSE)</f>
        <v>4370000</v>
      </c>
      <c r="V12" s="63">
        <f>VLOOKUP($B12,Total!$B$4:$Y$348,Total!V$1,FALSE)</f>
        <v>6</v>
      </c>
      <c r="W12" s="63">
        <f>VLOOKUP($B12,Total!$B$4:$Y$348,Total!W$1,FALSE)</f>
        <v>570000</v>
      </c>
      <c r="X12" s="63">
        <f t="shared" si="0"/>
        <v>297</v>
      </c>
      <c r="Y12" s="63">
        <f t="shared" si="1"/>
        <v>41230000</v>
      </c>
      <c r="Z12" s="45"/>
      <c r="AD12" s="45"/>
      <c r="AE12" s="45"/>
      <c r="AF12" s="45"/>
      <c r="AG12" s="45"/>
      <c r="AI12" s="45"/>
      <c r="AJ12" s="45"/>
    </row>
    <row r="13" spans="1:36" s="44" customFormat="1" x14ac:dyDescent="0.2">
      <c r="A13" s="41">
        <v>7106</v>
      </c>
      <c r="B13" s="91">
        <v>7309</v>
      </c>
      <c r="C13" s="26" t="s">
        <v>185</v>
      </c>
      <c r="D13" s="63">
        <f>VLOOKUP($B13,Total!$B$4:$Y$348,Total!D$1,FALSE)</f>
        <v>27</v>
      </c>
      <c r="E13" s="63">
        <f>VLOOKUP($B13,Total!$B$4:$Y$348,Total!E$1,FALSE)</f>
        <v>5130000</v>
      </c>
      <c r="F13" s="63">
        <f>VLOOKUP($B13,Total!$B$4:$Y$348,Total!F$1,FALSE)</f>
        <v>34</v>
      </c>
      <c r="G13" s="63">
        <f>VLOOKUP($B13,Total!$B$4:$Y$348,Total!G$1,FALSE)</f>
        <v>3230000</v>
      </c>
      <c r="H13" s="63">
        <f>VLOOKUP($B13,Total!$B$4:$Y$348,Total!H$1,FALSE)</f>
        <v>74</v>
      </c>
      <c r="I13" s="63">
        <f>VLOOKUP($B13,Total!$B$4:$Y$348,Total!I$1,FALSE)</f>
        <v>14060000</v>
      </c>
      <c r="J13" s="63">
        <f>VLOOKUP($B13,Total!$B$4:$Y$348,Total!J$1,FALSE)</f>
        <v>82</v>
      </c>
      <c r="K13" s="63">
        <f>VLOOKUP($B13,Total!$B$4:$Y$348,Total!K$1,FALSE)</f>
        <v>7790000</v>
      </c>
      <c r="L13" s="63">
        <f>VLOOKUP($B13,Total!$B$4:$Y$348,Total!L$1,FALSE)</f>
        <v>20</v>
      </c>
      <c r="M13" s="63">
        <f>VLOOKUP($B13,Total!$B$4:$Y$348,Total!M$1,FALSE)</f>
        <v>3800000</v>
      </c>
      <c r="N13" s="63">
        <f>VLOOKUP($B13,Total!$B$4:$Y$348,Total!N$1,FALSE)</f>
        <v>38</v>
      </c>
      <c r="O13" s="63">
        <f>VLOOKUP($B13,Total!$B$4:$Y$348,Total!O$1,FALSE)</f>
        <v>3610000</v>
      </c>
      <c r="P13" s="63">
        <f>VLOOKUP($B13,Total!$B$4:$Y$348,Total!P$1,FALSE)</f>
        <v>0</v>
      </c>
      <c r="Q13" s="63">
        <f>VLOOKUP($B13,Total!$B$4:$Y$348,Total!Q$1,FALSE)</f>
        <v>0</v>
      </c>
      <c r="R13" s="63">
        <f>VLOOKUP($B13,Total!$B$4:$Y$348,Total!R$1,FALSE)</f>
        <v>0</v>
      </c>
      <c r="S13" s="63">
        <f>VLOOKUP($B13,Total!$B$4:$Y$348,Total!S$1,FALSE)</f>
        <v>0</v>
      </c>
      <c r="T13" s="63">
        <f>VLOOKUP($B13,Total!$B$4:$Y$348,Total!T$1,FALSE)</f>
        <v>6</v>
      </c>
      <c r="U13" s="63">
        <f>VLOOKUP($B13,Total!$B$4:$Y$348,Total!U$1,FALSE)</f>
        <v>1140000</v>
      </c>
      <c r="V13" s="63">
        <f>VLOOKUP($B13,Total!$B$4:$Y$348,Total!V$1,FALSE)</f>
        <v>2</v>
      </c>
      <c r="W13" s="63">
        <f>VLOOKUP($B13,Total!$B$4:$Y$348,Total!W$1,FALSE)</f>
        <v>190000</v>
      </c>
      <c r="X13" s="63">
        <f t="shared" si="0"/>
        <v>283</v>
      </c>
      <c r="Y13" s="63">
        <f t="shared" si="1"/>
        <v>38950000</v>
      </c>
      <c r="Z13" s="45"/>
      <c r="AD13" s="45"/>
      <c r="AE13" s="45"/>
      <c r="AF13" s="45"/>
      <c r="AG13" s="45"/>
      <c r="AI13" s="45"/>
      <c r="AJ13" s="45"/>
    </row>
    <row r="14" spans="1:36" s="44" customFormat="1" x14ac:dyDescent="0.2">
      <c r="A14" s="41">
        <v>7107</v>
      </c>
      <c r="B14" s="91">
        <v>7302</v>
      </c>
      <c r="C14" s="26" t="s">
        <v>186</v>
      </c>
      <c r="D14" s="63">
        <f>VLOOKUP($B14,Total!$B$4:$Y$348,Total!D$1,FALSE)</f>
        <v>42</v>
      </c>
      <c r="E14" s="63">
        <f>VLOOKUP($B14,Total!$B$4:$Y$348,Total!E$1,FALSE)</f>
        <v>7980000</v>
      </c>
      <c r="F14" s="63">
        <f>VLOOKUP($B14,Total!$B$4:$Y$348,Total!F$1,FALSE)</f>
        <v>26</v>
      </c>
      <c r="G14" s="63">
        <f>VLOOKUP($B14,Total!$B$4:$Y$348,Total!G$1,FALSE)</f>
        <v>2470000</v>
      </c>
      <c r="H14" s="63">
        <f>VLOOKUP($B14,Total!$B$4:$Y$348,Total!H$1,FALSE)</f>
        <v>124</v>
      </c>
      <c r="I14" s="63">
        <f>VLOOKUP($B14,Total!$B$4:$Y$348,Total!I$1,FALSE)</f>
        <v>23560000</v>
      </c>
      <c r="J14" s="63">
        <f>VLOOKUP($B14,Total!$B$4:$Y$348,Total!J$1,FALSE)</f>
        <v>188</v>
      </c>
      <c r="K14" s="63">
        <f>VLOOKUP($B14,Total!$B$4:$Y$348,Total!K$1,FALSE)</f>
        <v>17860000</v>
      </c>
      <c r="L14" s="63">
        <f>VLOOKUP($B14,Total!$B$4:$Y$348,Total!L$1,FALSE)</f>
        <v>13</v>
      </c>
      <c r="M14" s="63">
        <f>VLOOKUP($B14,Total!$B$4:$Y$348,Total!M$1,FALSE)</f>
        <v>2470000</v>
      </c>
      <c r="N14" s="63">
        <f>VLOOKUP($B14,Total!$B$4:$Y$348,Total!N$1,FALSE)</f>
        <v>22</v>
      </c>
      <c r="O14" s="63">
        <f>VLOOKUP($B14,Total!$B$4:$Y$348,Total!O$1,FALSE)</f>
        <v>2090000</v>
      </c>
      <c r="P14" s="63">
        <f>VLOOKUP($B14,Total!$B$4:$Y$348,Total!P$1,FALSE)</f>
        <v>0</v>
      </c>
      <c r="Q14" s="63">
        <f>VLOOKUP($B14,Total!$B$4:$Y$348,Total!Q$1,FALSE)</f>
        <v>0</v>
      </c>
      <c r="R14" s="63">
        <f>VLOOKUP($B14,Total!$B$4:$Y$348,Total!R$1,FALSE)</f>
        <v>0</v>
      </c>
      <c r="S14" s="63">
        <f>VLOOKUP($B14,Total!$B$4:$Y$348,Total!S$1,FALSE)</f>
        <v>0</v>
      </c>
      <c r="T14" s="63">
        <f>VLOOKUP($B14,Total!$B$4:$Y$348,Total!T$1,FALSE)</f>
        <v>32</v>
      </c>
      <c r="U14" s="63">
        <f>VLOOKUP($B14,Total!$B$4:$Y$348,Total!U$1,FALSE)</f>
        <v>6080000</v>
      </c>
      <c r="V14" s="63">
        <f>VLOOKUP($B14,Total!$B$4:$Y$348,Total!V$1,FALSE)</f>
        <v>8</v>
      </c>
      <c r="W14" s="63">
        <f>VLOOKUP($B14,Total!$B$4:$Y$348,Total!W$1,FALSE)</f>
        <v>760000</v>
      </c>
      <c r="X14" s="63">
        <f t="shared" si="0"/>
        <v>455</v>
      </c>
      <c r="Y14" s="63">
        <f t="shared" si="1"/>
        <v>63270000</v>
      </c>
      <c r="Z14" s="45"/>
      <c r="AD14" s="45"/>
      <c r="AE14" s="45"/>
      <c r="AF14" s="45"/>
      <c r="AG14" s="45"/>
      <c r="AI14" s="45"/>
      <c r="AJ14" s="45"/>
    </row>
    <row r="15" spans="1:36" s="44" customFormat="1" x14ac:dyDescent="0.2">
      <c r="A15" s="41">
        <v>7108</v>
      </c>
      <c r="B15" s="91">
        <v>7304</v>
      </c>
      <c r="C15" s="26" t="s">
        <v>187</v>
      </c>
      <c r="D15" s="63">
        <f>VLOOKUP($B15,Total!$B$4:$Y$348,Total!D$1,FALSE)</f>
        <v>52</v>
      </c>
      <c r="E15" s="63">
        <f>VLOOKUP($B15,Total!$B$4:$Y$348,Total!E$1,FALSE)</f>
        <v>9880000</v>
      </c>
      <c r="F15" s="63">
        <f>VLOOKUP($B15,Total!$B$4:$Y$348,Total!F$1,FALSE)</f>
        <v>57</v>
      </c>
      <c r="G15" s="63">
        <f>VLOOKUP($B15,Total!$B$4:$Y$348,Total!G$1,FALSE)</f>
        <v>5415000</v>
      </c>
      <c r="H15" s="63">
        <f>VLOOKUP($B15,Total!$B$4:$Y$348,Total!H$1,FALSE)</f>
        <v>365</v>
      </c>
      <c r="I15" s="63">
        <f>VLOOKUP($B15,Total!$B$4:$Y$348,Total!I$1,FALSE)</f>
        <v>69350000</v>
      </c>
      <c r="J15" s="63">
        <f>VLOOKUP($B15,Total!$B$4:$Y$348,Total!J$1,FALSE)</f>
        <v>438</v>
      </c>
      <c r="K15" s="63">
        <f>VLOOKUP($B15,Total!$B$4:$Y$348,Total!K$1,FALSE)</f>
        <v>41610000</v>
      </c>
      <c r="L15" s="63">
        <f>VLOOKUP($B15,Total!$B$4:$Y$348,Total!L$1,FALSE)</f>
        <v>96</v>
      </c>
      <c r="M15" s="63">
        <f>VLOOKUP($B15,Total!$B$4:$Y$348,Total!M$1,FALSE)</f>
        <v>18240000</v>
      </c>
      <c r="N15" s="63">
        <f>VLOOKUP($B15,Total!$B$4:$Y$348,Total!N$1,FALSE)</f>
        <v>112</v>
      </c>
      <c r="O15" s="63">
        <f>VLOOKUP($B15,Total!$B$4:$Y$348,Total!O$1,FALSE)</f>
        <v>10640000</v>
      </c>
      <c r="P15" s="63">
        <f>VLOOKUP($B15,Total!$B$4:$Y$348,Total!P$1,FALSE)</f>
        <v>0</v>
      </c>
      <c r="Q15" s="63">
        <f>VLOOKUP($B15,Total!$B$4:$Y$348,Total!Q$1,FALSE)</f>
        <v>0</v>
      </c>
      <c r="R15" s="63">
        <f>VLOOKUP($B15,Total!$B$4:$Y$348,Total!R$1,FALSE)</f>
        <v>0</v>
      </c>
      <c r="S15" s="63">
        <f>VLOOKUP($B15,Total!$B$4:$Y$348,Total!S$1,FALSE)</f>
        <v>0</v>
      </c>
      <c r="T15" s="63">
        <f>VLOOKUP($B15,Total!$B$4:$Y$348,Total!T$1,FALSE)</f>
        <v>95</v>
      </c>
      <c r="U15" s="63">
        <f>VLOOKUP($B15,Total!$B$4:$Y$348,Total!U$1,FALSE)</f>
        <v>18050000</v>
      </c>
      <c r="V15" s="63">
        <f>VLOOKUP($B15,Total!$B$4:$Y$348,Total!V$1,FALSE)</f>
        <v>34</v>
      </c>
      <c r="W15" s="63">
        <f>VLOOKUP($B15,Total!$B$4:$Y$348,Total!W$1,FALSE)</f>
        <v>3230000</v>
      </c>
      <c r="X15" s="63">
        <f t="shared" si="0"/>
        <v>1249</v>
      </c>
      <c r="Y15" s="63">
        <f t="shared" si="1"/>
        <v>176415000</v>
      </c>
      <c r="Z15" s="45"/>
      <c r="AD15" s="45"/>
      <c r="AE15" s="45"/>
      <c r="AF15" s="45"/>
      <c r="AG15" s="45"/>
      <c r="AI15" s="45"/>
      <c r="AJ15" s="45"/>
    </row>
    <row r="16" spans="1:36" s="44" customFormat="1" x14ac:dyDescent="0.2">
      <c r="A16" s="41">
        <v>7109</v>
      </c>
      <c r="B16" s="91">
        <v>7307</v>
      </c>
      <c r="C16" s="26" t="s">
        <v>188</v>
      </c>
      <c r="D16" s="63">
        <f>VLOOKUP($B16,Total!$B$4:$Y$348,Total!D$1,FALSE)</f>
        <v>48</v>
      </c>
      <c r="E16" s="63">
        <f>VLOOKUP($B16,Total!$B$4:$Y$348,Total!E$1,FALSE)</f>
        <v>9120000</v>
      </c>
      <c r="F16" s="63">
        <f>VLOOKUP($B16,Total!$B$4:$Y$348,Total!F$1,FALSE)</f>
        <v>39</v>
      </c>
      <c r="G16" s="63">
        <f>VLOOKUP($B16,Total!$B$4:$Y$348,Total!G$1,FALSE)</f>
        <v>3705000</v>
      </c>
      <c r="H16" s="63">
        <f>VLOOKUP($B16,Total!$B$4:$Y$348,Total!H$1,FALSE)</f>
        <v>191</v>
      </c>
      <c r="I16" s="63">
        <f>VLOOKUP($B16,Total!$B$4:$Y$348,Total!I$1,FALSE)</f>
        <v>36290000</v>
      </c>
      <c r="J16" s="63">
        <f>VLOOKUP($B16,Total!$B$4:$Y$348,Total!J$1,FALSE)</f>
        <v>231</v>
      </c>
      <c r="K16" s="63">
        <f>VLOOKUP($B16,Total!$B$4:$Y$348,Total!K$1,FALSE)</f>
        <v>21945000</v>
      </c>
      <c r="L16" s="63">
        <f>VLOOKUP($B16,Total!$B$4:$Y$348,Total!L$1,FALSE)</f>
        <v>103</v>
      </c>
      <c r="M16" s="63">
        <f>VLOOKUP($B16,Total!$B$4:$Y$348,Total!M$1,FALSE)</f>
        <v>19570000</v>
      </c>
      <c r="N16" s="63">
        <f>VLOOKUP($B16,Total!$B$4:$Y$348,Total!N$1,FALSE)</f>
        <v>79</v>
      </c>
      <c r="O16" s="63">
        <f>VLOOKUP($B16,Total!$B$4:$Y$348,Total!O$1,FALSE)</f>
        <v>7505000</v>
      </c>
      <c r="P16" s="63">
        <f>VLOOKUP($B16,Total!$B$4:$Y$348,Total!P$1,FALSE)</f>
        <v>0</v>
      </c>
      <c r="Q16" s="63">
        <f>VLOOKUP($B16,Total!$B$4:$Y$348,Total!Q$1,FALSE)</f>
        <v>0</v>
      </c>
      <c r="R16" s="63">
        <f>VLOOKUP($B16,Total!$B$4:$Y$348,Total!R$1,FALSE)</f>
        <v>0</v>
      </c>
      <c r="S16" s="63">
        <f>VLOOKUP($B16,Total!$B$4:$Y$348,Total!S$1,FALSE)</f>
        <v>0</v>
      </c>
      <c r="T16" s="63">
        <f>VLOOKUP($B16,Total!$B$4:$Y$348,Total!T$1,FALSE)</f>
        <v>58</v>
      </c>
      <c r="U16" s="63">
        <f>VLOOKUP($B16,Total!$B$4:$Y$348,Total!U$1,FALSE)</f>
        <v>11020000</v>
      </c>
      <c r="V16" s="63">
        <f>VLOOKUP($B16,Total!$B$4:$Y$348,Total!V$1,FALSE)</f>
        <v>15</v>
      </c>
      <c r="W16" s="63">
        <f>VLOOKUP($B16,Total!$B$4:$Y$348,Total!W$1,FALSE)</f>
        <v>1425000</v>
      </c>
      <c r="X16" s="63">
        <f t="shared" si="0"/>
        <v>764</v>
      </c>
      <c r="Y16" s="63">
        <f t="shared" si="1"/>
        <v>110580000</v>
      </c>
      <c r="Z16" s="45"/>
      <c r="AD16" s="45"/>
      <c r="AE16" s="45"/>
      <c r="AF16" s="45"/>
      <c r="AG16" s="45"/>
      <c r="AI16" s="45"/>
      <c r="AJ16" s="45"/>
    </row>
    <row r="17" spans="1:36" s="44" customFormat="1" x14ac:dyDescent="0.2">
      <c r="A17" s="41">
        <v>7201</v>
      </c>
      <c r="B17" s="91">
        <v>7101</v>
      </c>
      <c r="C17" s="26" t="s">
        <v>189</v>
      </c>
      <c r="D17" s="63">
        <f>VLOOKUP($B17,Total!$B$4:$Y$348,Total!D$1,FALSE)</f>
        <v>180</v>
      </c>
      <c r="E17" s="63">
        <f>VLOOKUP($B17,Total!$B$4:$Y$348,Total!E$1,FALSE)</f>
        <v>34200000</v>
      </c>
      <c r="F17" s="63">
        <f>VLOOKUP($B17,Total!$B$4:$Y$348,Total!F$1,FALSE)</f>
        <v>208</v>
      </c>
      <c r="G17" s="63">
        <f>VLOOKUP($B17,Total!$B$4:$Y$348,Total!G$1,FALSE)</f>
        <v>19760000</v>
      </c>
      <c r="H17" s="63">
        <f>VLOOKUP($B17,Total!$B$4:$Y$348,Total!H$1,FALSE)</f>
        <v>2020</v>
      </c>
      <c r="I17" s="63">
        <f>VLOOKUP($B17,Total!$B$4:$Y$348,Total!I$1,FALSE)</f>
        <v>383800000</v>
      </c>
      <c r="J17" s="63">
        <f>VLOOKUP($B17,Total!$B$4:$Y$348,Total!J$1,FALSE)</f>
        <v>1539</v>
      </c>
      <c r="K17" s="63">
        <f>VLOOKUP($B17,Total!$B$4:$Y$348,Total!K$1,FALSE)</f>
        <v>146205000</v>
      </c>
      <c r="L17" s="63">
        <f>VLOOKUP($B17,Total!$B$4:$Y$348,Total!L$1,FALSE)</f>
        <v>590</v>
      </c>
      <c r="M17" s="63">
        <f>VLOOKUP($B17,Total!$B$4:$Y$348,Total!M$1,FALSE)</f>
        <v>112100000</v>
      </c>
      <c r="N17" s="63">
        <f>VLOOKUP($B17,Total!$B$4:$Y$348,Total!N$1,FALSE)</f>
        <v>584</v>
      </c>
      <c r="O17" s="63">
        <f>VLOOKUP($B17,Total!$B$4:$Y$348,Total!O$1,FALSE)</f>
        <v>55480000</v>
      </c>
      <c r="P17" s="63">
        <f>VLOOKUP($B17,Total!$B$4:$Y$348,Total!P$1,FALSE)</f>
        <v>45</v>
      </c>
      <c r="Q17" s="63">
        <f>VLOOKUP($B17,Total!$B$4:$Y$348,Total!Q$1,FALSE)</f>
        <v>8550000</v>
      </c>
      <c r="R17" s="63">
        <f>VLOOKUP($B17,Total!$B$4:$Y$348,Total!R$1,FALSE)</f>
        <v>3</v>
      </c>
      <c r="S17" s="63">
        <f>VLOOKUP($B17,Total!$B$4:$Y$348,Total!S$1,FALSE)</f>
        <v>285000</v>
      </c>
      <c r="T17" s="63">
        <f>VLOOKUP($B17,Total!$B$4:$Y$348,Total!T$1,FALSE)</f>
        <v>114</v>
      </c>
      <c r="U17" s="63">
        <f>VLOOKUP($B17,Total!$B$4:$Y$348,Total!U$1,FALSE)</f>
        <v>21660000</v>
      </c>
      <c r="V17" s="63">
        <f>VLOOKUP($B17,Total!$B$4:$Y$348,Total!V$1,FALSE)</f>
        <v>37</v>
      </c>
      <c r="W17" s="63">
        <f>VLOOKUP($B17,Total!$B$4:$Y$348,Total!W$1,FALSE)</f>
        <v>3515000</v>
      </c>
      <c r="X17" s="63">
        <f t="shared" si="0"/>
        <v>5320</v>
      </c>
      <c r="Y17" s="63">
        <f t="shared" si="1"/>
        <v>785555000</v>
      </c>
      <c r="Z17" s="45"/>
      <c r="AD17" s="45"/>
      <c r="AE17" s="45"/>
      <c r="AF17" s="45"/>
      <c r="AG17" s="45"/>
      <c r="AI17" s="45"/>
      <c r="AJ17" s="45"/>
    </row>
    <row r="18" spans="1:36" s="44" customFormat="1" x14ac:dyDescent="0.2">
      <c r="A18" s="41">
        <v>7202</v>
      </c>
      <c r="B18" s="91">
        <v>7109</v>
      </c>
      <c r="C18" s="26" t="s">
        <v>190</v>
      </c>
      <c r="D18" s="63">
        <f>VLOOKUP($B18,Total!$B$4:$Y$348,Total!D$1,FALSE)</f>
        <v>0</v>
      </c>
      <c r="E18" s="63">
        <f>VLOOKUP($B18,Total!$B$4:$Y$348,Total!E$1,FALSE)</f>
        <v>0</v>
      </c>
      <c r="F18" s="63">
        <f>VLOOKUP($B18,Total!$B$4:$Y$348,Total!F$1,FALSE)</f>
        <v>0</v>
      </c>
      <c r="G18" s="63">
        <f>VLOOKUP($B18,Total!$B$4:$Y$348,Total!G$1,FALSE)</f>
        <v>0</v>
      </c>
      <c r="H18" s="63">
        <f>VLOOKUP($B18,Total!$B$4:$Y$348,Total!H$1,FALSE)</f>
        <v>665</v>
      </c>
      <c r="I18" s="63">
        <f>VLOOKUP($B18,Total!$B$4:$Y$348,Total!I$1,FALSE)</f>
        <v>126350000</v>
      </c>
      <c r="J18" s="63">
        <f>VLOOKUP($B18,Total!$B$4:$Y$348,Total!J$1,FALSE)</f>
        <v>520</v>
      </c>
      <c r="K18" s="63">
        <f>VLOOKUP($B18,Total!$B$4:$Y$348,Total!K$1,FALSE)</f>
        <v>49400000</v>
      </c>
      <c r="L18" s="63">
        <f>VLOOKUP($B18,Total!$B$4:$Y$348,Total!L$1,FALSE)</f>
        <v>165</v>
      </c>
      <c r="M18" s="63">
        <f>VLOOKUP($B18,Total!$B$4:$Y$348,Total!M$1,FALSE)</f>
        <v>31350000</v>
      </c>
      <c r="N18" s="63">
        <f>VLOOKUP($B18,Total!$B$4:$Y$348,Total!N$1,FALSE)</f>
        <v>197</v>
      </c>
      <c r="O18" s="63">
        <f>VLOOKUP($B18,Total!$B$4:$Y$348,Total!O$1,FALSE)</f>
        <v>18715000</v>
      </c>
      <c r="P18" s="63">
        <f>VLOOKUP($B18,Total!$B$4:$Y$348,Total!P$1,FALSE)</f>
        <v>0</v>
      </c>
      <c r="Q18" s="63">
        <f>VLOOKUP($B18,Total!$B$4:$Y$348,Total!Q$1,FALSE)</f>
        <v>0</v>
      </c>
      <c r="R18" s="63">
        <f>VLOOKUP($B18,Total!$B$4:$Y$348,Total!R$1,FALSE)</f>
        <v>0</v>
      </c>
      <c r="S18" s="63">
        <f>VLOOKUP($B18,Total!$B$4:$Y$348,Total!S$1,FALSE)</f>
        <v>0</v>
      </c>
      <c r="T18" s="63">
        <f>VLOOKUP($B18,Total!$B$4:$Y$348,Total!T$1,FALSE)</f>
        <v>0</v>
      </c>
      <c r="U18" s="63">
        <f>VLOOKUP($B18,Total!$B$4:$Y$348,Total!U$1,FALSE)</f>
        <v>0</v>
      </c>
      <c r="V18" s="63">
        <f>VLOOKUP($B18,Total!$B$4:$Y$348,Total!V$1,FALSE)</f>
        <v>0</v>
      </c>
      <c r="W18" s="63">
        <f>VLOOKUP($B18,Total!$B$4:$Y$348,Total!W$1,FALSE)</f>
        <v>0</v>
      </c>
      <c r="X18" s="63">
        <f t="shared" si="0"/>
        <v>1547</v>
      </c>
      <c r="Y18" s="63">
        <f t="shared" si="1"/>
        <v>225815000</v>
      </c>
      <c r="Z18" s="45"/>
      <c r="AD18" s="45"/>
      <c r="AE18" s="45"/>
      <c r="AF18" s="45"/>
      <c r="AG18" s="45"/>
      <c r="AI18" s="45"/>
      <c r="AJ18" s="45"/>
    </row>
    <row r="19" spans="1:36" s="44" customFormat="1" x14ac:dyDescent="0.2">
      <c r="A19" s="41">
        <v>7203</v>
      </c>
      <c r="B19" s="91">
        <v>7106</v>
      </c>
      <c r="C19" s="26" t="s">
        <v>191</v>
      </c>
      <c r="D19" s="63">
        <f>VLOOKUP($B19,Total!$B$4:$Y$348,Total!D$1,FALSE)</f>
        <v>0</v>
      </c>
      <c r="E19" s="63">
        <f>VLOOKUP($B19,Total!$B$4:$Y$348,Total!E$1,FALSE)</f>
        <v>0</v>
      </c>
      <c r="F19" s="63">
        <f>VLOOKUP($B19,Total!$B$4:$Y$348,Total!F$1,FALSE)</f>
        <v>0</v>
      </c>
      <c r="G19" s="63">
        <f>VLOOKUP($B19,Total!$B$4:$Y$348,Total!G$1,FALSE)</f>
        <v>0</v>
      </c>
      <c r="H19" s="63">
        <f>VLOOKUP($B19,Total!$B$4:$Y$348,Total!H$1,FALSE)</f>
        <v>97</v>
      </c>
      <c r="I19" s="63">
        <f>VLOOKUP($B19,Total!$B$4:$Y$348,Total!I$1,FALSE)</f>
        <v>18430000</v>
      </c>
      <c r="J19" s="63">
        <f>VLOOKUP($B19,Total!$B$4:$Y$348,Total!J$1,FALSE)</f>
        <v>136</v>
      </c>
      <c r="K19" s="63">
        <f>VLOOKUP($B19,Total!$B$4:$Y$348,Total!K$1,FALSE)</f>
        <v>12920000</v>
      </c>
      <c r="L19" s="63">
        <f>VLOOKUP($B19,Total!$B$4:$Y$348,Total!L$1,FALSE)</f>
        <v>41</v>
      </c>
      <c r="M19" s="63">
        <f>VLOOKUP($B19,Total!$B$4:$Y$348,Total!M$1,FALSE)</f>
        <v>7790000</v>
      </c>
      <c r="N19" s="63">
        <f>VLOOKUP($B19,Total!$B$4:$Y$348,Total!N$1,FALSE)</f>
        <v>35</v>
      </c>
      <c r="O19" s="63">
        <f>VLOOKUP($B19,Total!$B$4:$Y$348,Total!O$1,FALSE)</f>
        <v>3325000</v>
      </c>
      <c r="P19" s="63">
        <f>VLOOKUP($B19,Total!$B$4:$Y$348,Total!P$1,FALSE)</f>
        <v>0</v>
      </c>
      <c r="Q19" s="63">
        <f>VLOOKUP($B19,Total!$B$4:$Y$348,Total!Q$1,FALSE)</f>
        <v>0</v>
      </c>
      <c r="R19" s="63">
        <f>VLOOKUP($B19,Total!$B$4:$Y$348,Total!R$1,FALSE)</f>
        <v>0</v>
      </c>
      <c r="S19" s="63">
        <f>VLOOKUP($B19,Total!$B$4:$Y$348,Total!S$1,FALSE)</f>
        <v>0</v>
      </c>
      <c r="T19" s="63">
        <f>VLOOKUP($B19,Total!$B$4:$Y$348,Total!T$1,FALSE)</f>
        <v>12</v>
      </c>
      <c r="U19" s="63">
        <f>VLOOKUP($B19,Total!$B$4:$Y$348,Total!U$1,FALSE)</f>
        <v>2280000</v>
      </c>
      <c r="V19" s="63">
        <f>VLOOKUP($B19,Total!$B$4:$Y$348,Total!V$1,FALSE)</f>
        <v>3</v>
      </c>
      <c r="W19" s="63">
        <f>VLOOKUP($B19,Total!$B$4:$Y$348,Total!W$1,FALSE)</f>
        <v>285000</v>
      </c>
      <c r="X19" s="63">
        <f t="shared" si="0"/>
        <v>324</v>
      </c>
      <c r="Y19" s="63">
        <f t="shared" si="1"/>
        <v>45030000</v>
      </c>
      <c r="Z19" s="45"/>
      <c r="AD19" s="45"/>
      <c r="AE19" s="45"/>
      <c r="AF19" s="45"/>
      <c r="AG19" s="45"/>
      <c r="AI19" s="45"/>
      <c r="AJ19" s="45"/>
    </row>
    <row r="20" spans="1:36" s="44" customFormat="1" x14ac:dyDescent="0.2">
      <c r="A20" s="41">
        <v>7204</v>
      </c>
      <c r="B20" s="91">
        <v>7108</v>
      </c>
      <c r="C20" s="26" t="s">
        <v>192</v>
      </c>
      <c r="D20" s="63">
        <f>VLOOKUP($B20,Total!$B$4:$Y$348,Total!D$1,FALSE)</f>
        <v>66</v>
      </c>
      <c r="E20" s="63">
        <f>VLOOKUP($B20,Total!$B$4:$Y$348,Total!E$1,FALSE)</f>
        <v>12540000</v>
      </c>
      <c r="F20" s="63">
        <f>VLOOKUP($B20,Total!$B$4:$Y$348,Total!F$1,FALSE)</f>
        <v>22</v>
      </c>
      <c r="G20" s="63">
        <f>VLOOKUP($B20,Total!$B$4:$Y$348,Total!G$1,FALSE)</f>
        <v>2090000</v>
      </c>
      <c r="H20" s="63">
        <f>VLOOKUP($B20,Total!$B$4:$Y$348,Total!H$1,FALSE)</f>
        <v>196</v>
      </c>
      <c r="I20" s="63">
        <f>VLOOKUP($B20,Total!$B$4:$Y$348,Total!I$1,FALSE)</f>
        <v>37240000</v>
      </c>
      <c r="J20" s="63">
        <f>VLOOKUP($B20,Total!$B$4:$Y$348,Total!J$1,FALSE)</f>
        <v>227</v>
      </c>
      <c r="K20" s="63">
        <f>VLOOKUP($B20,Total!$B$4:$Y$348,Total!K$1,FALSE)</f>
        <v>21565000</v>
      </c>
      <c r="L20" s="63">
        <f>VLOOKUP($B20,Total!$B$4:$Y$348,Total!L$1,FALSE)</f>
        <v>69</v>
      </c>
      <c r="M20" s="63">
        <f>VLOOKUP($B20,Total!$B$4:$Y$348,Total!M$1,FALSE)</f>
        <v>13110000</v>
      </c>
      <c r="N20" s="63">
        <f>VLOOKUP($B20,Total!$B$4:$Y$348,Total!N$1,FALSE)</f>
        <v>29</v>
      </c>
      <c r="O20" s="63">
        <f>VLOOKUP($B20,Total!$B$4:$Y$348,Total!O$1,FALSE)</f>
        <v>2755000</v>
      </c>
      <c r="P20" s="63">
        <f>VLOOKUP($B20,Total!$B$4:$Y$348,Total!P$1,FALSE)</f>
        <v>0</v>
      </c>
      <c r="Q20" s="63">
        <f>VLOOKUP($B20,Total!$B$4:$Y$348,Total!Q$1,FALSE)</f>
        <v>0</v>
      </c>
      <c r="R20" s="63">
        <f>VLOOKUP($B20,Total!$B$4:$Y$348,Total!R$1,FALSE)</f>
        <v>0</v>
      </c>
      <c r="S20" s="63">
        <f>VLOOKUP($B20,Total!$B$4:$Y$348,Total!S$1,FALSE)</f>
        <v>0</v>
      </c>
      <c r="T20" s="63">
        <f>VLOOKUP($B20,Total!$B$4:$Y$348,Total!T$1,FALSE)</f>
        <v>36</v>
      </c>
      <c r="U20" s="63">
        <f>VLOOKUP($B20,Total!$B$4:$Y$348,Total!U$1,FALSE)</f>
        <v>6840000</v>
      </c>
      <c r="V20" s="63">
        <f>VLOOKUP($B20,Total!$B$4:$Y$348,Total!V$1,FALSE)</f>
        <v>3</v>
      </c>
      <c r="W20" s="63">
        <f>VLOOKUP($B20,Total!$B$4:$Y$348,Total!W$1,FALSE)</f>
        <v>285000</v>
      </c>
      <c r="X20" s="63">
        <f t="shared" si="0"/>
        <v>648</v>
      </c>
      <c r="Y20" s="63">
        <f t="shared" si="1"/>
        <v>96425000</v>
      </c>
      <c r="Z20" s="45"/>
      <c r="AD20" s="45"/>
      <c r="AE20" s="45"/>
      <c r="AF20" s="45"/>
      <c r="AG20" s="45"/>
      <c r="AI20" s="45"/>
      <c r="AJ20" s="45"/>
    </row>
    <row r="21" spans="1:36" s="44" customFormat="1" x14ac:dyDescent="0.2">
      <c r="A21" s="41">
        <v>7205</v>
      </c>
      <c r="B21" s="91">
        <v>7107</v>
      </c>
      <c r="C21" s="26" t="s">
        <v>193</v>
      </c>
      <c r="D21" s="63">
        <f>VLOOKUP($B21,Total!$B$4:$Y$348,Total!D$1,FALSE)</f>
        <v>34</v>
      </c>
      <c r="E21" s="63">
        <f>VLOOKUP($B21,Total!$B$4:$Y$348,Total!E$1,FALSE)</f>
        <v>6460000</v>
      </c>
      <c r="F21" s="63">
        <f>VLOOKUP($B21,Total!$B$4:$Y$348,Total!F$1,FALSE)</f>
        <v>32</v>
      </c>
      <c r="G21" s="63">
        <f>VLOOKUP($B21,Total!$B$4:$Y$348,Total!G$1,FALSE)</f>
        <v>3040000</v>
      </c>
      <c r="H21" s="63">
        <f>VLOOKUP($B21,Total!$B$4:$Y$348,Total!H$1,FALSE)</f>
        <v>78</v>
      </c>
      <c r="I21" s="63">
        <f>VLOOKUP($B21,Total!$B$4:$Y$348,Total!I$1,FALSE)</f>
        <v>14820000</v>
      </c>
      <c r="J21" s="63">
        <f>VLOOKUP($B21,Total!$B$4:$Y$348,Total!J$1,FALSE)</f>
        <v>97</v>
      </c>
      <c r="K21" s="63">
        <f>VLOOKUP($B21,Total!$B$4:$Y$348,Total!K$1,FALSE)</f>
        <v>9215000</v>
      </c>
      <c r="L21" s="63">
        <f>VLOOKUP($B21,Total!$B$4:$Y$348,Total!L$1,FALSE)</f>
        <v>41</v>
      </c>
      <c r="M21" s="63">
        <f>VLOOKUP($B21,Total!$B$4:$Y$348,Total!M$1,FALSE)</f>
        <v>7790000</v>
      </c>
      <c r="N21" s="63">
        <f>VLOOKUP($B21,Total!$B$4:$Y$348,Total!N$1,FALSE)</f>
        <v>42</v>
      </c>
      <c r="O21" s="63">
        <f>VLOOKUP($B21,Total!$B$4:$Y$348,Total!O$1,FALSE)</f>
        <v>3990000</v>
      </c>
      <c r="P21" s="63">
        <f>VLOOKUP($B21,Total!$B$4:$Y$348,Total!P$1,FALSE)</f>
        <v>0</v>
      </c>
      <c r="Q21" s="63">
        <f>VLOOKUP($B21,Total!$B$4:$Y$348,Total!Q$1,FALSE)</f>
        <v>0</v>
      </c>
      <c r="R21" s="63">
        <f>VLOOKUP($B21,Total!$B$4:$Y$348,Total!R$1,FALSE)</f>
        <v>0</v>
      </c>
      <c r="S21" s="63">
        <f>VLOOKUP($B21,Total!$B$4:$Y$348,Total!S$1,FALSE)</f>
        <v>0</v>
      </c>
      <c r="T21" s="63">
        <f>VLOOKUP($B21,Total!$B$4:$Y$348,Total!T$1,FALSE)</f>
        <v>0</v>
      </c>
      <c r="U21" s="63">
        <f>VLOOKUP($B21,Total!$B$4:$Y$348,Total!U$1,FALSE)</f>
        <v>0</v>
      </c>
      <c r="V21" s="63">
        <f>VLOOKUP($B21,Total!$B$4:$Y$348,Total!V$1,FALSE)</f>
        <v>0</v>
      </c>
      <c r="W21" s="63">
        <f>VLOOKUP($B21,Total!$B$4:$Y$348,Total!W$1,FALSE)</f>
        <v>0</v>
      </c>
      <c r="X21" s="63">
        <f t="shared" si="0"/>
        <v>324</v>
      </c>
      <c r="Y21" s="63">
        <f t="shared" si="1"/>
        <v>45315000</v>
      </c>
      <c r="Z21" s="45"/>
      <c r="AD21" s="45"/>
      <c r="AE21" s="45"/>
      <c r="AF21" s="45"/>
      <c r="AG21" s="45"/>
      <c r="AI21" s="45"/>
      <c r="AJ21" s="45"/>
    </row>
    <row r="22" spans="1:36" s="44" customFormat="1" x14ac:dyDescent="0.2">
      <c r="A22" s="41">
        <v>7206</v>
      </c>
      <c r="B22" s="91">
        <v>7105</v>
      </c>
      <c r="C22" s="26" t="s">
        <v>194</v>
      </c>
      <c r="D22" s="63">
        <f>VLOOKUP($B22,Total!$B$4:$Y$348,Total!D$1,FALSE)</f>
        <v>28</v>
      </c>
      <c r="E22" s="63">
        <f>VLOOKUP($B22,Total!$B$4:$Y$348,Total!E$1,FALSE)</f>
        <v>5320000</v>
      </c>
      <c r="F22" s="63">
        <f>VLOOKUP($B22,Total!$B$4:$Y$348,Total!F$1,FALSE)</f>
        <v>25</v>
      </c>
      <c r="G22" s="63">
        <f>VLOOKUP($B22,Total!$B$4:$Y$348,Total!G$1,FALSE)</f>
        <v>2375000</v>
      </c>
      <c r="H22" s="63">
        <f>VLOOKUP($B22,Total!$B$4:$Y$348,Total!H$1,FALSE)</f>
        <v>196</v>
      </c>
      <c r="I22" s="63">
        <f>VLOOKUP($B22,Total!$B$4:$Y$348,Total!I$1,FALSE)</f>
        <v>37240000</v>
      </c>
      <c r="J22" s="63">
        <f>VLOOKUP($B22,Total!$B$4:$Y$348,Total!J$1,FALSE)</f>
        <v>211</v>
      </c>
      <c r="K22" s="63">
        <f>VLOOKUP($B22,Total!$B$4:$Y$348,Total!K$1,FALSE)</f>
        <v>20045000</v>
      </c>
      <c r="L22" s="63">
        <f>VLOOKUP($B22,Total!$B$4:$Y$348,Total!L$1,FALSE)</f>
        <v>167</v>
      </c>
      <c r="M22" s="63">
        <f>VLOOKUP($B22,Total!$B$4:$Y$348,Total!M$1,FALSE)</f>
        <v>31730000</v>
      </c>
      <c r="N22" s="63">
        <f>VLOOKUP($B22,Total!$B$4:$Y$348,Total!N$1,FALSE)</f>
        <v>121</v>
      </c>
      <c r="O22" s="63">
        <f>VLOOKUP($B22,Total!$B$4:$Y$348,Total!O$1,FALSE)</f>
        <v>11495000</v>
      </c>
      <c r="P22" s="63">
        <f>VLOOKUP($B22,Total!$B$4:$Y$348,Total!P$1,FALSE)</f>
        <v>0</v>
      </c>
      <c r="Q22" s="63">
        <f>VLOOKUP($B22,Total!$B$4:$Y$348,Total!Q$1,FALSE)</f>
        <v>0</v>
      </c>
      <c r="R22" s="63">
        <f>VLOOKUP($B22,Total!$B$4:$Y$348,Total!R$1,FALSE)</f>
        <v>0</v>
      </c>
      <c r="S22" s="63">
        <f>VLOOKUP($B22,Total!$B$4:$Y$348,Total!S$1,FALSE)</f>
        <v>0</v>
      </c>
      <c r="T22" s="63">
        <f>VLOOKUP($B22,Total!$B$4:$Y$348,Total!T$1,FALSE)</f>
        <v>75</v>
      </c>
      <c r="U22" s="63">
        <f>VLOOKUP($B22,Total!$B$4:$Y$348,Total!U$1,FALSE)</f>
        <v>14250000</v>
      </c>
      <c r="V22" s="63">
        <f>VLOOKUP($B22,Total!$B$4:$Y$348,Total!V$1,FALSE)</f>
        <v>30</v>
      </c>
      <c r="W22" s="63">
        <f>VLOOKUP($B22,Total!$B$4:$Y$348,Total!W$1,FALSE)</f>
        <v>2850000</v>
      </c>
      <c r="X22" s="63">
        <f t="shared" si="0"/>
        <v>853</v>
      </c>
      <c r="Y22" s="63">
        <f t="shared" si="1"/>
        <v>125305000</v>
      </c>
      <c r="Z22" s="45"/>
      <c r="AD22" s="45"/>
      <c r="AE22" s="45"/>
      <c r="AF22" s="45"/>
      <c r="AG22" s="45"/>
      <c r="AI22" s="45"/>
      <c r="AJ22" s="45"/>
    </row>
    <row r="23" spans="1:36" s="44" customFormat="1" x14ac:dyDescent="0.2">
      <c r="A23" s="41">
        <v>7207</v>
      </c>
      <c r="B23" s="91">
        <v>7103</v>
      </c>
      <c r="C23" s="26" t="s">
        <v>195</v>
      </c>
      <c r="D23" s="63">
        <f>VLOOKUP($B23,Total!$B$4:$Y$348,Total!D$1,FALSE)</f>
        <v>36</v>
      </c>
      <c r="E23" s="63">
        <f>VLOOKUP($B23,Total!$B$4:$Y$348,Total!E$1,FALSE)</f>
        <v>6840000</v>
      </c>
      <c r="F23" s="63">
        <f>VLOOKUP($B23,Total!$B$4:$Y$348,Total!F$1,FALSE)</f>
        <v>37</v>
      </c>
      <c r="G23" s="63">
        <f>VLOOKUP($B23,Total!$B$4:$Y$348,Total!G$1,FALSE)</f>
        <v>3515000</v>
      </c>
      <c r="H23" s="63">
        <f>VLOOKUP($B23,Total!$B$4:$Y$348,Total!H$1,FALSE)</f>
        <v>117</v>
      </c>
      <c r="I23" s="63">
        <f>VLOOKUP($B23,Total!$B$4:$Y$348,Total!I$1,FALSE)</f>
        <v>22230000</v>
      </c>
      <c r="J23" s="63">
        <f>VLOOKUP($B23,Total!$B$4:$Y$348,Total!J$1,FALSE)</f>
        <v>151</v>
      </c>
      <c r="K23" s="63">
        <f>VLOOKUP($B23,Total!$B$4:$Y$348,Total!K$1,FALSE)</f>
        <v>14345000</v>
      </c>
      <c r="L23" s="63">
        <f>VLOOKUP($B23,Total!$B$4:$Y$348,Total!L$1,FALSE)</f>
        <v>28</v>
      </c>
      <c r="M23" s="63">
        <f>VLOOKUP($B23,Total!$B$4:$Y$348,Total!M$1,FALSE)</f>
        <v>5320000</v>
      </c>
      <c r="N23" s="63">
        <f>VLOOKUP($B23,Total!$B$4:$Y$348,Total!N$1,FALSE)</f>
        <v>23</v>
      </c>
      <c r="O23" s="63">
        <f>VLOOKUP($B23,Total!$B$4:$Y$348,Total!O$1,FALSE)</f>
        <v>2185000</v>
      </c>
      <c r="P23" s="63">
        <f>VLOOKUP($B23,Total!$B$4:$Y$348,Total!P$1,FALSE)</f>
        <v>0</v>
      </c>
      <c r="Q23" s="63">
        <f>VLOOKUP($B23,Total!$B$4:$Y$348,Total!Q$1,FALSE)</f>
        <v>0</v>
      </c>
      <c r="R23" s="63">
        <f>VLOOKUP($B23,Total!$B$4:$Y$348,Total!R$1,FALSE)</f>
        <v>0</v>
      </c>
      <c r="S23" s="63">
        <f>VLOOKUP($B23,Total!$B$4:$Y$348,Total!S$1,FALSE)</f>
        <v>0</v>
      </c>
      <c r="T23" s="63">
        <f>VLOOKUP($B23,Total!$B$4:$Y$348,Total!T$1,FALSE)</f>
        <v>0</v>
      </c>
      <c r="U23" s="63">
        <f>VLOOKUP($B23,Total!$B$4:$Y$348,Total!U$1,FALSE)</f>
        <v>0</v>
      </c>
      <c r="V23" s="63">
        <f>VLOOKUP($B23,Total!$B$4:$Y$348,Total!V$1,FALSE)</f>
        <v>0</v>
      </c>
      <c r="W23" s="63">
        <f>VLOOKUP($B23,Total!$B$4:$Y$348,Total!W$1,FALSE)</f>
        <v>0</v>
      </c>
      <c r="X23" s="63">
        <f t="shared" si="0"/>
        <v>392</v>
      </c>
      <c r="Y23" s="63">
        <f t="shared" si="1"/>
        <v>54435000</v>
      </c>
      <c r="Z23" s="45"/>
      <c r="AD23" s="45"/>
      <c r="AE23" s="45"/>
      <c r="AF23" s="45"/>
      <c r="AG23" s="45"/>
      <c r="AI23" s="45"/>
      <c r="AJ23" s="45"/>
    </row>
    <row r="24" spans="1:36" s="44" customFormat="1" x14ac:dyDescent="0.2">
      <c r="A24" s="41">
        <v>7208</v>
      </c>
      <c r="B24" s="91">
        <v>7102</v>
      </c>
      <c r="C24" s="26" t="s">
        <v>196</v>
      </c>
      <c r="D24" s="63">
        <f>VLOOKUP($B24,Total!$B$4:$Y$348,Total!D$1,FALSE)</f>
        <v>58</v>
      </c>
      <c r="E24" s="63">
        <f>VLOOKUP($B24,Total!$B$4:$Y$348,Total!E$1,FALSE)</f>
        <v>11020000</v>
      </c>
      <c r="F24" s="63">
        <f>VLOOKUP($B24,Total!$B$4:$Y$348,Total!F$1,FALSE)</f>
        <v>64</v>
      </c>
      <c r="G24" s="63">
        <f>VLOOKUP($B24,Total!$B$4:$Y$348,Total!G$1,FALSE)</f>
        <v>6080000</v>
      </c>
      <c r="H24" s="63">
        <f>VLOOKUP($B24,Total!$B$4:$Y$348,Total!H$1,FALSE)</f>
        <v>601</v>
      </c>
      <c r="I24" s="63">
        <f>VLOOKUP($B24,Total!$B$4:$Y$348,Total!I$1,FALSE)</f>
        <v>114190000</v>
      </c>
      <c r="J24" s="63">
        <f>VLOOKUP($B24,Total!$B$4:$Y$348,Total!J$1,FALSE)</f>
        <v>416</v>
      </c>
      <c r="K24" s="63">
        <f>VLOOKUP($B24,Total!$B$4:$Y$348,Total!K$1,FALSE)</f>
        <v>39520000</v>
      </c>
      <c r="L24" s="63">
        <f>VLOOKUP($B24,Total!$B$4:$Y$348,Total!L$1,FALSE)</f>
        <v>119</v>
      </c>
      <c r="M24" s="63">
        <f>VLOOKUP($B24,Total!$B$4:$Y$348,Total!M$1,FALSE)</f>
        <v>22610000</v>
      </c>
      <c r="N24" s="63">
        <f>VLOOKUP($B24,Total!$B$4:$Y$348,Total!N$1,FALSE)</f>
        <v>142</v>
      </c>
      <c r="O24" s="63">
        <f>VLOOKUP($B24,Total!$B$4:$Y$348,Total!O$1,FALSE)</f>
        <v>13490000</v>
      </c>
      <c r="P24" s="63">
        <f>VLOOKUP($B24,Total!$B$4:$Y$348,Total!P$1,FALSE)</f>
        <v>0</v>
      </c>
      <c r="Q24" s="63">
        <f>VLOOKUP($B24,Total!$B$4:$Y$348,Total!Q$1,FALSE)</f>
        <v>0</v>
      </c>
      <c r="R24" s="63">
        <f>VLOOKUP($B24,Total!$B$4:$Y$348,Total!R$1,FALSE)</f>
        <v>0</v>
      </c>
      <c r="S24" s="63">
        <f>VLOOKUP($B24,Total!$B$4:$Y$348,Total!S$1,FALSE)</f>
        <v>0</v>
      </c>
      <c r="T24" s="63">
        <f>VLOOKUP($B24,Total!$B$4:$Y$348,Total!T$1,FALSE)</f>
        <v>38</v>
      </c>
      <c r="U24" s="63">
        <f>VLOOKUP($B24,Total!$B$4:$Y$348,Total!U$1,FALSE)</f>
        <v>7220000</v>
      </c>
      <c r="V24" s="63">
        <f>VLOOKUP($B24,Total!$B$4:$Y$348,Total!V$1,FALSE)</f>
        <v>5</v>
      </c>
      <c r="W24" s="63">
        <f>VLOOKUP($B24,Total!$B$4:$Y$348,Total!W$1,FALSE)</f>
        <v>475000</v>
      </c>
      <c r="X24" s="63">
        <f t="shared" si="0"/>
        <v>1443</v>
      </c>
      <c r="Y24" s="63">
        <f t="shared" si="1"/>
        <v>214605000</v>
      </c>
      <c r="Z24" s="45"/>
      <c r="AD24" s="45"/>
      <c r="AE24" s="45"/>
      <c r="AF24" s="45"/>
      <c r="AG24" s="45"/>
      <c r="AI24" s="45"/>
      <c r="AJ24" s="45"/>
    </row>
    <row r="25" spans="1:36" s="44" customFormat="1" x14ac:dyDescent="0.2">
      <c r="A25" s="41">
        <v>7209</v>
      </c>
      <c r="B25" s="91">
        <v>7104</v>
      </c>
      <c r="C25" s="26" t="s">
        <v>197</v>
      </c>
      <c r="D25" s="63">
        <f>VLOOKUP($B25,Total!$B$4:$Y$348,Total!D$1,FALSE)</f>
        <v>13</v>
      </c>
      <c r="E25" s="63">
        <f>VLOOKUP($B25,Total!$B$4:$Y$348,Total!E$1,FALSE)</f>
        <v>2470000</v>
      </c>
      <c r="F25" s="63">
        <f>VLOOKUP($B25,Total!$B$4:$Y$348,Total!F$1,FALSE)</f>
        <v>22</v>
      </c>
      <c r="G25" s="63">
        <f>VLOOKUP($B25,Total!$B$4:$Y$348,Total!G$1,FALSE)</f>
        <v>2090000</v>
      </c>
      <c r="H25" s="63">
        <f>VLOOKUP($B25,Total!$B$4:$Y$348,Total!H$1,FALSE)</f>
        <v>124</v>
      </c>
      <c r="I25" s="63">
        <f>VLOOKUP($B25,Total!$B$4:$Y$348,Total!I$1,FALSE)</f>
        <v>23560000</v>
      </c>
      <c r="J25" s="63">
        <f>VLOOKUP($B25,Total!$B$4:$Y$348,Total!J$1,FALSE)</f>
        <v>89</v>
      </c>
      <c r="K25" s="63">
        <f>VLOOKUP($B25,Total!$B$4:$Y$348,Total!K$1,FALSE)</f>
        <v>8455000</v>
      </c>
      <c r="L25" s="63">
        <f>VLOOKUP($B25,Total!$B$4:$Y$348,Total!L$1,FALSE)</f>
        <v>28</v>
      </c>
      <c r="M25" s="63">
        <f>VLOOKUP($B25,Total!$B$4:$Y$348,Total!M$1,FALSE)</f>
        <v>5320000</v>
      </c>
      <c r="N25" s="63">
        <f>VLOOKUP($B25,Total!$B$4:$Y$348,Total!N$1,FALSE)</f>
        <v>19</v>
      </c>
      <c r="O25" s="63">
        <f>VLOOKUP($B25,Total!$B$4:$Y$348,Total!O$1,FALSE)</f>
        <v>1805000</v>
      </c>
      <c r="P25" s="63">
        <f>VLOOKUP($B25,Total!$B$4:$Y$348,Total!P$1,FALSE)</f>
        <v>0</v>
      </c>
      <c r="Q25" s="63">
        <f>VLOOKUP($B25,Total!$B$4:$Y$348,Total!Q$1,FALSE)</f>
        <v>0</v>
      </c>
      <c r="R25" s="63">
        <f>VLOOKUP($B25,Total!$B$4:$Y$348,Total!R$1,FALSE)</f>
        <v>0</v>
      </c>
      <c r="S25" s="63">
        <f>VLOOKUP($B25,Total!$B$4:$Y$348,Total!S$1,FALSE)</f>
        <v>0</v>
      </c>
      <c r="T25" s="63">
        <f>VLOOKUP($B25,Total!$B$4:$Y$348,Total!T$1,FALSE)</f>
        <v>9</v>
      </c>
      <c r="U25" s="63">
        <f>VLOOKUP($B25,Total!$B$4:$Y$348,Total!U$1,FALSE)</f>
        <v>1710000</v>
      </c>
      <c r="V25" s="63">
        <f>VLOOKUP($B25,Total!$B$4:$Y$348,Total!V$1,FALSE)</f>
        <v>1</v>
      </c>
      <c r="W25" s="63">
        <f>VLOOKUP($B25,Total!$B$4:$Y$348,Total!W$1,FALSE)</f>
        <v>95000</v>
      </c>
      <c r="X25" s="63">
        <f t="shared" si="0"/>
        <v>305</v>
      </c>
      <c r="Y25" s="63">
        <f t="shared" si="1"/>
        <v>45505000</v>
      </c>
      <c r="Z25" s="45"/>
      <c r="AD25" s="45"/>
      <c r="AE25" s="45"/>
      <c r="AF25" s="45"/>
      <c r="AG25" s="45"/>
      <c r="AI25" s="45"/>
      <c r="AJ25" s="45"/>
    </row>
    <row r="26" spans="1:36" s="44" customFormat="1" x14ac:dyDescent="0.2">
      <c r="A26" s="41">
        <v>7210</v>
      </c>
      <c r="B26" s="91">
        <v>7110</v>
      </c>
      <c r="C26" s="26" t="s">
        <v>198</v>
      </c>
      <c r="D26" s="63">
        <f>VLOOKUP($B26,Total!$B$4:$Y$348,Total!D$1,FALSE)</f>
        <v>25</v>
      </c>
      <c r="E26" s="63">
        <f>VLOOKUP($B26,Total!$B$4:$Y$348,Total!E$1,FALSE)</f>
        <v>4750000</v>
      </c>
      <c r="F26" s="63">
        <f>VLOOKUP($B26,Total!$B$4:$Y$348,Total!F$1,FALSE)</f>
        <v>20</v>
      </c>
      <c r="G26" s="63">
        <f>VLOOKUP($B26,Total!$B$4:$Y$348,Total!G$1,FALSE)</f>
        <v>1900000</v>
      </c>
      <c r="H26" s="63">
        <f>VLOOKUP($B26,Total!$B$4:$Y$348,Total!H$1,FALSE)</f>
        <v>145</v>
      </c>
      <c r="I26" s="63">
        <f>VLOOKUP($B26,Total!$B$4:$Y$348,Total!I$1,FALSE)</f>
        <v>27550000</v>
      </c>
      <c r="J26" s="63">
        <f>VLOOKUP($B26,Total!$B$4:$Y$348,Total!J$1,FALSE)</f>
        <v>122</v>
      </c>
      <c r="K26" s="63">
        <f>VLOOKUP($B26,Total!$B$4:$Y$348,Total!K$1,FALSE)</f>
        <v>11590000</v>
      </c>
      <c r="L26" s="63">
        <f>VLOOKUP($B26,Total!$B$4:$Y$348,Total!L$1,FALSE)</f>
        <v>54</v>
      </c>
      <c r="M26" s="63">
        <f>VLOOKUP($B26,Total!$B$4:$Y$348,Total!M$1,FALSE)</f>
        <v>10260000</v>
      </c>
      <c r="N26" s="63">
        <f>VLOOKUP($B26,Total!$B$4:$Y$348,Total!N$1,FALSE)</f>
        <v>32</v>
      </c>
      <c r="O26" s="63">
        <f>VLOOKUP($B26,Total!$B$4:$Y$348,Total!O$1,FALSE)</f>
        <v>3040000</v>
      </c>
      <c r="P26" s="63">
        <f>VLOOKUP($B26,Total!$B$4:$Y$348,Total!P$1,FALSE)</f>
        <v>0</v>
      </c>
      <c r="Q26" s="63">
        <f>VLOOKUP($B26,Total!$B$4:$Y$348,Total!Q$1,FALSE)</f>
        <v>0</v>
      </c>
      <c r="R26" s="63">
        <f>VLOOKUP($B26,Total!$B$4:$Y$348,Total!R$1,FALSE)</f>
        <v>0</v>
      </c>
      <c r="S26" s="63">
        <f>VLOOKUP($B26,Total!$B$4:$Y$348,Total!S$1,FALSE)</f>
        <v>0</v>
      </c>
      <c r="T26" s="63">
        <f>VLOOKUP($B26,Total!$B$4:$Y$348,Total!T$1,FALSE)</f>
        <v>27</v>
      </c>
      <c r="U26" s="63">
        <f>VLOOKUP($B26,Total!$B$4:$Y$348,Total!U$1,FALSE)</f>
        <v>5130000</v>
      </c>
      <c r="V26" s="63">
        <f>VLOOKUP($B26,Total!$B$4:$Y$348,Total!V$1,FALSE)</f>
        <v>7</v>
      </c>
      <c r="W26" s="63">
        <f>VLOOKUP($B26,Total!$B$4:$Y$348,Total!W$1,FALSE)</f>
        <v>665000</v>
      </c>
      <c r="X26" s="63">
        <f t="shared" si="0"/>
        <v>432</v>
      </c>
      <c r="Y26" s="63">
        <f t="shared" si="1"/>
        <v>64885000</v>
      </c>
      <c r="Z26" s="45"/>
      <c r="AD26" s="45"/>
      <c r="AE26" s="45"/>
      <c r="AF26" s="45"/>
      <c r="AG26" s="45"/>
      <c r="AI26" s="45"/>
      <c r="AJ26" s="45"/>
    </row>
    <row r="27" spans="1:36" s="44" customFormat="1" x14ac:dyDescent="0.2">
      <c r="A27" s="41">
        <v>7301</v>
      </c>
      <c r="B27" s="91">
        <v>7401</v>
      </c>
      <c r="C27" s="26" t="s">
        <v>199</v>
      </c>
      <c r="D27" s="63">
        <f>VLOOKUP($B27,Total!$B$4:$Y$348,Total!D$1,FALSE)</f>
        <v>193</v>
      </c>
      <c r="E27" s="63">
        <f>VLOOKUP($B27,Total!$B$4:$Y$348,Total!E$1,FALSE)</f>
        <v>36670000</v>
      </c>
      <c r="F27" s="63">
        <f>VLOOKUP($B27,Total!$B$4:$Y$348,Total!F$1,FALSE)</f>
        <v>80</v>
      </c>
      <c r="G27" s="63">
        <f>VLOOKUP($B27,Total!$B$4:$Y$348,Total!G$1,FALSE)</f>
        <v>7600000</v>
      </c>
      <c r="H27" s="63">
        <f>VLOOKUP($B27,Total!$B$4:$Y$348,Total!H$1,FALSE)</f>
        <v>1172</v>
      </c>
      <c r="I27" s="63">
        <f>VLOOKUP($B27,Total!$B$4:$Y$348,Total!I$1,FALSE)</f>
        <v>222680000</v>
      </c>
      <c r="J27" s="63">
        <f>VLOOKUP($B27,Total!$B$4:$Y$348,Total!J$1,FALSE)</f>
        <v>958</v>
      </c>
      <c r="K27" s="63">
        <f>VLOOKUP($B27,Total!$B$4:$Y$348,Total!K$1,FALSE)</f>
        <v>91010000</v>
      </c>
      <c r="L27" s="63">
        <f>VLOOKUP($B27,Total!$B$4:$Y$348,Total!L$1,FALSE)</f>
        <v>309</v>
      </c>
      <c r="M27" s="63">
        <f>VLOOKUP($B27,Total!$B$4:$Y$348,Total!M$1,FALSE)</f>
        <v>58710000</v>
      </c>
      <c r="N27" s="63">
        <f>VLOOKUP($B27,Total!$B$4:$Y$348,Total!N$1,FALSE)</f>
        <v>255</v>
      </c>
      <c r="O27" s="63">
        <f>VLOOKUP($B27,Total!$B$4:$Y$348,Total!O$1,FALSE)</f>
        <v>24225000</v>
      </c>
      <c r="P27" s="63">
        <f>VLOOKUP($B27,Total!$B$4:$Y$348,Total!P$1,FALSE)</f>
        <v>0</v>
      </c>
      <c r="Q27" s="63">
        <f>VLOOKUP($B27,Total!$B$4:$Y$348,Total!Q$1,FALSE)</f>
        <v>0</v>
      </c>
      <c r="R27" s="63">
        <f>VLOOKUP($B27,Total!$B$4:$Y$348,Total!R$1,FALSE)</f>
        <v>0</v>
      </c>
      <c r="S27" s="63">
        <f>VLOOKUP($B27,Total!$B$4:$Y$348,Total!S$1,FALSE)</f>
        <v>0</v>
      </c>
      <c r="T27" s="63">
        <f>VLOOKUP($B27,Total!$B$4:$Y$348,Total!T$1,FALSE)</f>
        <v>180</v>
      </c>
      <c r="U27" s="63">
        <f>VLOOKUP($B27,Total!$B$4:$Y$348,Total!U$1,FALSE)</f>
        <v>34200000</v>
      </c>
      <c r="V27" s="63">
        <f>VLOOKUP($B27,Total!$B$4:$Y$348,Total!V$1,FALSE)</f>
        <v>60</v>
      </c>
      <c r="W27" s="63">
        <f>VLOOKUP($B27,Total!$B$4:$Y$348,Total!W$1,FALSE)</f>
        <v>5700000</v>
      </c>
      <c r="X27" s="63">
        <f t="shared" si="0"/>
        <v>3207</v>
      </c>
      <c r="Y27" s="63">
        <f t="shared" si="1"/>
        <v>480795000</v>
      </c>
      <c r="Z27" s="45"/>
      <c r="AD27" s="45"/>
      <c r="AE27" s="45"/>
      <c r="AF27" s="45"/>
      <c r="AG27" s="45"/>
      <c r="AI27" s="45"/>
      <c r="AJ27" s="45"/>
    </row>
    <row r="28" spans="1:36" s="44" customFormat="1" x14ac:dyDescent="0.2">
      <c r="A28" s="41">
        <v>7302</v>
      </c>
      <c r="B28" s="91">
        <v>7408</v>
      </c>
      <c r="C28" s="26" t="s">
        <v>200</v>
      </c>
      <c r="D28" s="63">
        <f>VLOOKUP($B28,Total!$B$4:$Y$348,Total!D$1,FALSE)</f>
        <v>0</v>
      </c>
      <c r="E28" s="63">
        <f>VLOOKUP($B28,Total!$B$4:$Y$348,Total!E$1,FALSE)</f>
        <v>0</v>
      </c>
      <c r="F28" s="63">
        <f>VLOOKUP($B28,Total!$B$4:$Y$348,Total!F$1,FALSE)</f>
        <v>0</v>
      </c>
      <c r="G28" s="63">
        <f>VLOOKUP($B28,Total!$B$4:$Y$348,Total!G$1,FALSE)</f>
        <v>0</v>
      </c>
      <c r="H28" s="63">
        <f>VLOOKUP($B28,Total!$B$4:$Y$348,Total!H$1,FALSE)</f>
        <v>167</v>
      </c>
      <c r="I28" s="63">
        <f>VLOOKUP($B28,Total!$B$4:$Y$348,Total!I$1,FALSE)</f>
        <v>31730000</v>
      </c>
      <c r="J28" s="63">
        <f>VLOOKUP($B28,Total!$B$4:$Y$348,Total!J$1,FALSE)</f>
        <v>222</v>
      </c>
      <c r="K28" s="63">
        <f>VLOOKUP($B28,Total!$B$4:$Y$348,Total!K$1,FALSE)</f>
        <v>21090000</v>
      </c>
      <c r="L28" s="63">
        <f>VLOOKUP($B28,Total!$B$4:$Y$348,Total!L$1,FALSE)</f>
        <v>178</v>
      </c>
      <c r="M28" s="63">
        <f>VLOOKUP($B28,Total!$B$4:$Y$348,Total!M$1,FALSE)</f>
        <v>33820000</v>
      </c>
      <c r="N28" s="63">
        <f>VLOOKUP($B28,Total!$B$4:$Y$348,Total!N$1,FALSE)</f>
        <v>64</v>
      </c>
      <c r="O28" s="63">
        <f>VLOOKUP($B28,Total!$B$4:$Y$348,Total!O$1,FALSE)</f>
        <v>6080000</v>
      </c>
      <c r="P28" s="63">
        <f>VLOOKUP($B28,Total!$B$4:$Y$348,Total!P$1,FALSE)</f>
        <v>0</v>
      </c>
      <c r="Q28" s="63">
        <f>VLOOKUP($B28,Total!$B$4:$Y$348,Total!Q$1,FALSE)</f>
        <v>0</v>
      </c>
      <c r="R28" s="63">
        <f>VLOOKUP($B28,Total!$B$4:$Y$348,Total!R$1,FALSE)</f>
        <v>0</v>
      </c>
      <c r="S28" s="63">
        <f>VLOOKUP($B28,Total!$B$4:$Y$348,Total!S$1,FALSE)</f>
        <v>0</v>
      </c>
      <c r="T28" s="63">
        <f>VLOOKUP($B28,Total!$B$4:$Y$348,Total!T$1,FALSE)</f>
        <v>0</v>
      </c>
      <c r="U28" s="63">
        <f>VLOOKUP($B28,Total!$B$4:$Y$348,Total!U$1,FALSE)</f>
        <v>0</v>
      </c>
      <c r="V28" s="63">
        <f>VLOOKUP($B28,Total!$B$4:$Y$348,Total!V$1,FALSE)</f>
        <v>0</v>
      </c>
      <c r="W28" s="63">
        <f>VLOOKUP($B28,Total!$B$4:$Y$348,Total!W$1,FALSE)</f>
        <v>0</v>
      </c>
      <c r="X28" s="63">
        <f t="shared" si="0"/>
        <v>631</v>
      </c>
      <c r="Y28" s="63">
        <f t="shared" si="1"/>
        <v>92720000</v>
      </c>
      <c r="Z28" s="45"/>
      <c r="AD28" s="45"/>
      <c r="AE28" s="45"/>
      <c r="AF28" s="45"/>
      <c r="AG28" s="45"/>
      <c r="AI28" s="45"/>
      <c r="AJ28" s="45"/>
    </row>
    <row r="29" spans="1:36" s="44" customFormat="1" x14ac:dyDescent="0.2">
      <c r="A29" s="41">
        <v>7303</v>
      </c>
      <c r="B29" s="91">
        <v>7402</v>
      </c>
      <c r="C29" s="26" t="s">
        <v>201</v>
      </c>
      <c r="D29" s="63">
        <f>VLOOKUP($B29,Total!$B$4:$Y$348,Total!D$1,FALSE)</f>
        <v>0</v>
      </c>
      <c r="E29" s="63">
        <f>VLOOKUP($B29,Total!$B$4:$Y$348,Total!E$1,FALSE)</f>
        <v>0</v>
      </c>
      <c r="F29" s="63">
        <f>VLOOKUP($B29,Total!$B$4:$Y$348,Total!F$1,FALSE)</f>
        <v>0</v>
      </c>
      <c r="G29" s="63">
        <f>VLOOKUP($B29,Total!$B$4:$Y$348,Total!G$1,FALSE)</f>
        <v>0</v>
      </c>
      <c r="H29" s="63">
        <f>VLOOKUP($B29,Total!$B$4:$Y$348,Total!H$1,FALSE)</f>
        <v>312</v>
      </c>
      <c r="I29" s="63">
        <f>VLOOKUP($B29,Total!$B$4:$Y$348,Total!I$1,FALSE)</f>
        <v>59280000</v>
      </c>
      <c r="J29" s="63">
        <f>VLOOKUP($B29,Total!$B$4:$Y$348,Total!J$1,FALSE)</f>
        <v>323</v>
      </c>
      <c r="K29" s="63">
        <f>VLOOKUP($B29,Total!$B$4:$Y$348,Total!K$1,FALSE)</f>
        <v>30685000</v>
      </c>
      <c r="L29" s="63">
        <f>VLOOKUP($B29,Total!$B$4:$Y$348,Total!L$1,FALSE)</f>
        <v>186</v>
      </c>
      <c r="M29" s="63">
        <f>VLOOKUP($B29,Total!$B$4:$Y$348,Total!M$1,FALSE)</f>
        <v>35340000</v>
      </c>
      <c r="N29" s="63">
        <f>VLOOKUP($B29,Total!$B$4:$Y$348,Total!N$1,FALSE)</f>
        <v>97</v>
      </c>
      <c r="O29" s="63">
        <f>VLOOKUP($B29,Total!$B$4:$Y$348,Total!O$1,FALSE)</f>
        <v>9215000</v>
      </c>
      <c r="P29" s="63">
        <f>VLOOKUP($B29,Total!$B$4:$Y$348,Total!P$1,FALSE)</f>
        <v>0</v>
      </c>
      <c r="Q29" s="63">
        <f>VLOOKUP($B29,Total!$B$4:$Y$348,Total!Q$1,FALSE)</f>
        <v>0</v>
      </c>
      <c r="R29" s="63">
        <f>VLOOKUP($B29,Total!$B$4:$Y$348,Total!R$1,FALSE)</f>
        <v>0</v>
      </c>
      <c r="S29" s="63">
        <f>VLOOKUP($B29,Total!$B$4:$Y$348,Total!S$1,FALSE)</f>
        <v>0</v>
      </c>
      <c r="T29" s="63">
        <f>VLOOKUP($B29,Total!$B$4:$Y$348,Total!T$1,FALSE)</f>
        <v>54</v>
      </c>
      <c r="U29" s="63">
        <f>VLOOKUP($B29,Total!$B$4:$Y$348,Total!U$1,FALSE)</f>
        <v>10260000</v>
      </c>
      <c r="V29" s="63">
        <f>VLOOKUP($B29,Total!$B$4:$Y$348,Total!V$1,FALSE)</f>
        <v>19</v>
      </c>
      <c r="W29" s="63">
        <f>VLOOKUP($B29,Total!$B$4:$Y$348,Total!W$1,FALSE)</f>
        <v>1805000</v>
      </c>
      <c r="X29" s="63">
        <f t="shared" si="0"/>
        <v>991</v>
      </c>
      <c r="Y29" s="63">
        <f t="shared" si="1"/>
        <v>146585000</v>
      </c>
      <c r="Z29" s="45"/>
      <c r="AD29" s="45"/>
      <c r="AE29" s="45"/>
      <c r="AF29" s="45"/>
      <c r="AG29" s="45"/>
      <c r="AI29" s="45"/>
      <c r="AJ29" s="45"/>
    </row>
    <row r="30" spans="1:36" s="44" customFormat="1" x14ac:dyDescent="0.2">
      <c r="A30" s="41">
        <v>7304</v>
      </c>
      <c r="B30" s="91">
        <v>7403</v>
      </c>
      <c r="C30" s="26" t="s">
        <v>202</v>
      </c>
      <c r="D30" s="63">
        <f>VLOOKUP($B30,Total!$B$4:$Y$348,Total!D$1,FALSE)</f>
        <v>56</v>
      </c>
      <c r="E30" s="63">
        <f>VLOOKUP($B30,Total!$B$4:$Y$348,Total!E$1,FALSE)</f>
        <v>10640000</v>
      </c>
      <c r="F30" s="63">
        <f>VLOOKUP($B30,Total!$B$4:$Y$348,Total!F$1,FALSE)</f>
        <v>28</v>
      </c>
      <c r="G30" s="63">
        <f>VLOOKUP($B30,Total!$B$4:$Y$348,Total!G$1,FALSE)</f>
        <v>2660000</v>
      </c>
      <c r="H30" s="63">
        <f>VLOOKUP($B30,Total!$B$4:$Y$348,Total!H$1,FALSE)</f>
        <v>431</v>
      </c>
      <c r="I30" s="63">
        <f>VLOOKUP($B30,Total!$B$4:$Y$348,Total!I$1,FALSE)</f>
        <v>81890000</v>
      </c>
      <c r="J30" s="63">
        <f>VLOOKUP($B30,Total!$B$4:$Y$348,Total!J$1,FALSE)</f>
        <v>408</v>
      </c>
      <c r="K30" s="63">
        <f>VLOOKUP($B30,Total!$B$4:$Y$348,Total!K$1,FALSE)</f>
        <v>38760000</v>
      </c>
      <c r="L30" s="63">
        <f>VLOOKUP($B30,Total!$B$4:$Y$348,Total!L$1,FALSE)</f>
        <v>207</v>
      </c>
      <c r="M30" s="63">
        <f>VLOOKUP($B30,Total!$B$4:$Y$348,Total!M$1,FALSE)</f>
        <v>39330000</v>
      </c>
      <c r="N30" s="63">
        <f>VLOOKUP($B30,Total!$B$4:$Y$348,Total!N$1,FALSE)</f>
        <v>114</v>
      </c>
      <c r="O30" s="63">
        <f>VLOOKUP($B30,Total!$B$4:$Y$348,Total!O$1,FALSE)</f>
        <v>10830000</v>
      </c>
      <c r="P30" s="63">
        <f>VLOOKUP($B30,Total!$B$4:$Y$348,Total!P$1,FALSE)</f>
        <v>0</v>
      </c>
      <c r="Q30" s="63">
        <f>VLOOKUP($B30,Total!$B$4:$Y$348,Total!Q$1,FALSE)</f>
        <v>0</v>
      </c>
      <c r="R30" s="63">
        <f>VLOOKUP($B30,Total!$B$4:$Y$348,Total!R$1,FALSE)</f>
        <v>0</v>
      </c>
      <c r="S30" s="63">
        <f>VLOOKUP($B30,Total!$B$4:$Y$348,Total!S$1,FALSE)</f>
        <v>0</v>
      </c>
      <c r="T30" s="63">
        <f>VLOOKUP($B30,Total!$B$4:$Y$348,Total!T$1,FALSE)</f>
        <v>85</v>
      </c>
      <c r="U30" s="63">
        <f>VLOOKUP($B30,Total!$B$4:$Y$348,Total!U$1,FALSE)</f>
        <v>16150000</v>
      </c>
      <c r="V30" s="63">
        <f>VLOOKUP($B30,Total!$B$4:$Y$348,Total!V$1,FALSE)</f>
        <v>26</v>
      </c>
      <c r="W30" s="63">
        <f>VLOOKUP($B30,Total!$B$4:$Y$348,Total!W$1,FALSE)</f>
        <v>2470000</v>
      </c>
      <c r="X30" s="63">
        <f t="shared" si="0"/>
        <v>1355</v>
      </c>
      <c r="Y30" s="63">
        <f t="shared" si="1"/>
        <v>202730000</v>
      </c>
      <c r="Z30" s="45"/>
      <c r="AD30" s="45"/>
      <c r="AE30" s="45"/>
      <c r="AF30" s="45"/>
      <c r="AG30" s="45"/>
      <c r="AI30" s="45"/>
      <c r="AJ30" s="45"/>
    </row>
    <row r="31" spans="1:36" s="44" customFormat="1" x14ac:dyDescent="0.2">
      <c r="A31" s="41">
        <v>7305</v>
      </c>
      <c r="B31" s="91">
        <v>7404</v>
      </c>
      <c r="C31" s="26" t="s">
        <v>203</v>
      </c>
      <c r="D31" s="63">
        <f>VLOOKUP($B31,Total!$B$4:$Y$348,Total!D$1,FALSE)</f>
        <v>57</v>
      </c>
      <c r="E31" s="63">
        <f>VLOOKUP($B31,Total!$B$4:$Y$348,Total!E$1,FALSE)</f>
        <v>10830000</v>
      </c>
      <c r="F31" s="63">
        <f>VLOOKUP($B31,Total!$B$4:$Y$348,Total!F$1,FALSE)</f>
        <v>57</v>
      </c>
      <c r="G31" s="63">
        <f>VLOOKUP($B31,Total!$B$4:$Y$348,Total!G$1,FALSE)</f>
        <v>5415000</v>
      </c>
      <c r="H31" s="63">
        <f>VLOOKUP($B31,Total!$B$4:$Y$348,Total!H$1,FALSE)</f>
        <v>401</v>
      </c>
      <c r="I31" s="63">
        <f>VLOOKUP($B31,Total!$B$4:$Y$348,Total!I$1,FALSE)</f>
        <v>76190000</v>
      </c>
      <c r="J31" s="63">
        <f>VLOOKUP($B31,Total!$B$4:$Y$348,Total!J$1,FALSE)</f>
        <v>389</v>
      </c>
      <c r="K31" s="63">
        <f>VLOOKUP($B31,Total!$B$4:$Y$348,Total!K$1,FALSE)</f>
        <v>36955000</v>
      </c>
      <c r="L31" s="63">
        <f>VLOOKUP($B31,Total!$B$4:$Y$348,Total!L$1,FALSE)</f>
        <v>182</v>
      </c>
      <c r="M31" s="63">
        <f>VLOOKUP($B31,Total!$B$4:$Y$348,Total!M$1,FALSE)</f>
        <v>34580000</v>
      </c>
      <c r="N31" s="63">
        <f>VLOOKUP($B31,Total!$B$4:$Y$348,Total!N$1,FALSE)</f>
        <v>155</v>
      </c>
      <c r="O31" s="63">
        <f>VLOOKUP($B31,Total!$B$4:$Y$348,Total!O$1,FALSE)</f>
        <v>14725000</v>
      </c>
      <c r="P31" s="63">
        <f>VLOOKUP($B31,Total!$B$4:$Y$348,Total!P$1,FALSE)</f>
        <v>0</v>
      </c>
      <c r="Q31" s="63">
        <f>VLOOKUP($B31,Total!$B$4:$Y$348,Total!Q$1,FALSE)</f>
        <v>0</v>
      </c>
      <c r="R31" s="63">
        <f>VLOOKUP($B31,Total!$B$4:$Y$348,Total!R$1,FALSE)</f>
        <v>0</v>
      </c>
      <c r="S31" s="63">
        <f>VLOOKUP($B31,Total!$B$4:$Y$348,Total!S$1,FALSE)</f>
        <v>0</v>
      </c>
      <c r="T31" s="63">
        <f>VLOOKUP($B31,Total!$B$4:$Y$348,Total!T$1,FALSE)</f>
        <v>51</v>
      </c>
      <c r="U31" s="63">
        <f>VLOOKUP($B31,Total!$B$4:$Y$348,Total!U$1,FALSE)</f>
        <v>9690000</v>
      </c>
      <c r="V31" s="63">
        <f>VLOOKUP($B31,Total!$B$4:$Y$348,Total!V$1,FALSE)</f>
        <v>19</v>
      </c>
      <c r="W31" s="63">
        <f>VLOOKUP($B31,Total!$B$4:$Y$348,Total!W$1,FALSE)</f>
        <v>1805000</v>
      </c>
      <c r="X31" s="63">
        <f t="shared" si="0"/>
        <v>1311</v>
      </c>
      <c r="Y31" s="63">
        <f t="shared" si="1"/>
        <v>190190000</v>
      </c>
      <c r="Z31" s="45"/>
      <c r="AD31" s="45"/>
      <c r="AE31" s="45"/>
      <c r="AF31" s="45"/>
      <c r="AG31" s="45"/>
      <c r="AI31" s="45"/>
      <c r="AJ31" s="45"/>
    </row>
    <row r="32" spans="1:36" s="44" customFormat="1" x14ac:dyDescent="0.2">
      <c r="A32" s="41">
        <v>7306</v>
      </c>
      <c r="B32" s="91">
        <v>7405</v>
      </c>
      <c r="C32" s="26" t="s">
        <v>204</v>
      </c>
      <c r="D32" s="63">
        <f>VLOOKUP($B32,Total!$B$4:$Y$348,Total!D$1,FALSE)</f>
        <v>45</v>
      </c>
      <c r="E32" s="63">
        <f>VLOOKUP($B32,Total!$B$4:$Y$348,Total!E$1,FALSE)</f>
        <v>8550000</v>
      </c>
      <c r="F32" s="63">
        <f>VLOOKUP($B32,Total!$B$4:$Y$348,Total!F$1,FALSE)</f>
        <v>18</v>
      </c>
      <c r="G32" s="63">
        <f>VLOOKUP($B32,Total!$B$4:$Y$348,Total!G$1,FALSE)</f>
        <v>1710000</v>
      </c>
      <c r="H32" s="63">
        <f>VLOOKUP($B32,Total!$B$4:$Y$348,Total!H$1,FALSE)</f>
        <v>340</v>
      </c>
      <c r="I32" s="63">
        <f>VLOOKUP($B32,Total!$B$4:$Y$348,Total!I$1,FALSE)</f>
        <v>64600000</v>
      </c>
      <c r="J32" s="63">
        <f>VLOOKUP($B32,Total!$B$4:$Y$348,Total!J$1,FALSE)</f>
        <v>296</v>
      </c>
      <c r="K32" s="63">
        <f>VLOOKUP($B32,Total!$B$4:$Y$348,Total!K$1,FALSE)</f>
        <v>28120000</v>
      </c>
      <c r="L32" s="63">
        <f>VLOOKUP($B32,Total!$B$4:$Y$348,Total!L$1,FALSE)</f>
        <v>160</v>
      </c>
      <c r="M32" s="63">
        <f>VLOOKUP($B32,Total!$B$4:$Y$348,Total!M$1,FALSE)</f>
        <v>30400000</v>
      </c>
      <c r="N32" s="63">
        <f>VLOOKUP($B32,Total!$B$4:$Y$348,Total!N$1,FALSE)</f>
        <v>88</v>
      </c>
      <c r="O32" s="63">
        <f>VLOOKUP($B32,Total!$B$4:$Y$348,Total!O$1,FALSE)</f>
        <v>8360000</v>
      </c>
      <c r="P32" s="63">
        <f>VLOOKUP($B32,Total!$B$4:$Y$348,Total!P$1,FALSE)</f>
        <v>0</v>
      </c>
      <c r="Q32" s="63">
        <f>VLOOKUP($B32,Total!$B$4:$Y$348,Total!Q$1,FALSE)</f>
        <v>0</v>
      </c>
      <c r="R32" s="63">
        <f>VLOOKUP($B32,Total!$B$4:$Y$348,Total!R$1,FALSE)</f>
        <v>0</v>
      </c>
      <c r="S32" s="63">
        <f>VLOOKUP($B32,Total!$B$4:$Y$348,Total!S$1,FALSE)</f>
        <v>0</v>
      </c>
      <c r="T32" s="63">
        <f>VLOOKUP($B32,Total!$B$4:$Y$348,Total!T$1,FALSE)</f>
        <v>27</v>
      </c>
      <c r="U32" s="63">
        <f>VLOOKUP($B32,Total!$B$4:$Y$348,Total!U$1,FALSE)</f>
        <v>5130000</v>
      </c>
      <c r="V32" s="63">
        <f>VLOOKUP($B32,Total!$B$4:$Y$348,Total!V$1,FALSE)</f>
        <v>9</v>
      </c>
      <c r="W32" s="63">
        <f>VLOOKUP($B32,Total!$B$4:$Y$348,Total!W$1,FALSE)</f>
        <v>855000</v>
      </c>
      <c r="X32" s="63">
        <f t="shared" si="0"/>
        <v>983</v>
      </c>
      <c r="Y32" s="63">
        <f t="shared" si="1"/>
        <v>147725000</v>
      </c>
      <c r="Z32" s="45"/>
      <c r="AD32" s="45"/>
      <c r="AE32" s="45"/>
      <c r="AF32" s="45"/>
      <c r="AG32" s="45"/>
      <c r="AI32" s="45"/>
      <c r="AJ32" s="45"/>
    </row>
    <row r="33" spans="1:36" s="44" customFormat="1" x14ac:dyDescent="0.2">
      <c r="A33" s="41">
        <v>7309</v>
      </c>
      <c r="B33" s="91">
        <v>7407</v>
      </c>
      <c r="C33" s="26" t="s">
        <v>205</v>
      </c>
      <c r="D33" s="63">
        <f>VLOOKUP($B33,Total!$B$4:$Y$348,Total!D$1,FALSE)</f>
        <v>38</v>
      </c>
      <c r="E33" s="63">
        <f>VLOOKUP($B33,Total!$B$4:$Y$348,Total!E$1,FALSE)</f>
        <v>7220000</v>
      </c>
      <c r="F33" s="63">
        <f>VLOOKUP($B33,Total!$B$4:$Y$348,Total!F$1,FALSE)</f>
        <v>31</v>
      </c>
      <c r="G33" s="63">
        <f>VLOOKUP($B33,Total!$B$4:$Y$348,Total!G$1,FALSE)</f>
        <v>2945000</v>
      </c>
      <c r="H33" s="63">
        <f>VLOOKUP($B33,Total!$B$4:$Y$348,Total!H$1,FALSE)</f>
        <v>281</v>
      </c>
      <c r="I33" s="63">
        <f>VLOOKUP($B33,Total!$B$4:$Y$348,Total!I$1,FALSE)</f>
        <v>53390000</v>
      </c>
      <c r="J33" s="63">
        <f>VLOOKUP($B33,Total!$B$4:$Y$348,Total!J$1,FALSE)</f>
        <v>220</v>
      </c>
      <c r="K33" s="63">
        <f>VLOOKUP($B33,Total!$B$4:$Y$348,Total!K$1,FALSE)</f>
        <v>20900000</v>
      </c>
      <c r="L33" s="63">
        <f>VLOOKUP($B33,Total!$B$4:$Y$348,Total!L$1,FALSE)</f>
        <v>137</v>
      </c>
      <c r="M33" s="63">
        <f>VLOOKUP($B33,Total!$B$4:$Y$348,Total!M$1,FALSE)</f>
        <v>26030000</v>
      </c>
      <c r="N33" s="63">
        <f>VLOOKUP($B33,Total!$B$4:$Y$348,Total!N$1,FALSE)</f>
        <v>51</v>
      </c>
      <c r="O33" s="63">
        <f>VLOOKUP($B33,Total!$B$4:$Y$348,Total!O$1,FALSE)</f>
        <v>4845000</v>
      </c>
      <c r="P33" s="63">
        <f>VLOOKUP($B33,Total!$B$4:$Y$348,Total!P$1,FALSE)</f>
        <v>0</v>
      </c>
      <c r="Q33" s="63">
        <f>VLOOKUP($B33,Total!$B$4:$Y$348,Total!Q$1,FALSE)</f>
        <v>0</v>
      </c>
      <c r="R33" s="63">
        <f>VLOOKUP($B33,Total!$B$4:$Y$348,Total!R$1,FALSE)</f>
        <v>0</v>
      </c>
      <c r="S33" s="63">
        <f>VLOOKUP($B33,Total!$B$4:$Y$348,Total!S$1,FALSE)</f>
        <v>0</v>
      </c>
      <c r="T33" s="63">
        <f>VLOOKUP($B33,Total!$B$4:$Y$348,Total!T$1,FALSE)</f>
        <v>0</v>
      </c>
      <c r="U33" s="63">
        <f>VLOOKUP($B33,Total!$B$4:$Y$348,Total!U$1,FALSE)</f>
        <v>0</v>
      </c>
      <c r="V33" s="63">
        <f>VLOOKUP($B33,Total!$B$4:$Y$348,Total!V$1,FALSE)</f>
        <v>0</v>
      </c>
      <c r="W33" s="63">
        <f>VLOOKUP($B33,Total!$B$4:$Y$348,Total!W$1,FALSE)</f>
        <v>0</v>
      </c>
      <c r="X33" s="63">
        <f t="shared" si="0"/>
        <v>758</v>
      </c>
      <c r="Y33" s="63">
        <f t="shared" si="1"/>
        <v>115330000</v>
      </c>
      <c r="Z33" s="45"/>
      <c r="AD33" s="45"/>
      <c r="AE33" s="45"/>
      <c r="AF33" s="45"/>
      <c r="AG33" s="45"/>
      <c r="AI33" s="45"/>
      <c r="AJ33" s="45"/>
    </row>
    <row r="34" spans="1:36" s="44" customFormat="1" x14ac:dyDescent="0.2">
      <c r="A34" s="41">
        <v>7310</v>
      </c>
      <c r="B34" s="91">
        <v>7406</v>
      </c>
      <c r="C34" s="26" t="s">
        <v>206</v>
      </c>
      <c r="D34" s="63">
        <f>VLOOKUP($B34,Total!$B$4:$Y$348,Total!D$1,FALSE)</f>
        <v>76</v>
      </c>
      <c r="E34" s="63">
        <f>VLOOKUP($B34,Total!$B$4:$Y$348,Total!E$1,FALSE)</f>
        <v>14440000</v>
      </c>
      <c r="F34" s="63">
        <f>VLOOKUP($B34,Total!$B$4:$Y$348,Total!F$1,FALSE)</f>
        <v>64</v>
      </c>
      <c r="G34" s="63">
        <f>VLOOKUP($B34,Total!$B$4:$Y$348,Total!G$1,FALSE)</f>
        <v>6080000</v>
      </c>
      <c r="H34" s="63">
        <f>VLOOKUP($B34,Total!$B$4:$Y$348,Total!H$1,FALSE)</f>
        <v>366</v>
      </c>
      <c r="I34" s="63">
        <f>VLOOKUP($B34,Total!$B$4:$Y$348,Total!I$1,FALSE)</f>
        <v>69540000</v>
      </c>
      <c r="J34" s="63">
        <f>VLOOKUP($B34,Total!$B$4:$Y$348,Total!J$1,FALSE)</f>
        <v>574</v>
      </c>
      <c r="K34" s="63">
        <f>VLOOKUP($B34,Total!$B$4:$Y$348,Total!K$1,FALSE)</f>
        <v>54530000</v>
      </c>
      <c r="L34" s="63">
        <f>VLOOKUP($B34,Total!$B$4:$Y$348,Total!L$1,FALSE)</f>
        <v>135</v>
      </c>
      <c r="M34" s="63">
        <f>VLOOKUP($B34,Total!$B$4:$Y$348,Total!M$1,FALSE)</f>
        <v>25650000</v>
      </c>
      <c r="N34" s="63">
        <f>VLOOKUP($B34,Total!$B$4:$Y$348,Total!N$1,FALSE)</f>
        <v>137</v>
      </c>
      <c r="O34" s="63">
        <f>VLOOKUP($B34,Total!$B$4:$Y$348,Total!O$1,FALSE)</f>
        <v>13015000</v>
      </c>
      <c r="P34" s="63">
        <f>VLOOKUP($B34,Total!$B$4:$Y$348,Total!P$1,FALSE)</f>
        <v>0</v>
      </c>
      <c r="Q34" s="63">
        <f>VLOOKUP($B34,Total!$B$4:$Y$348,Total!Q$1,FALSE)</f>
        <v>0</v>
      </c>
      <c r="R34" s="63">
        <f>VLOOKUP($B34,Total!$B$4:$Y$348,Total!R$1,FALSE)</f>
        <v>0</v>
      </c>
      <c r="S34" s="63">
        <f>VLOOKUP($B34,Total!$B$4:$Y$348,Total!S$1,FALSE)</f>
        <v>0</v>
      </c>
      <c r="T34" s="63">
        <f>VLOOKUP($B34,Total!$B$4:$Y$348,Total!T$1,FALSE)</f>
        <v>88</v>
      </c>
      <c r="U34" s="63">
        <f>VLOOKUP($B34,Total!$B$4:$Y$348,Total!U$1,FALSE)</f>
        <v>16720000</v>
      </c>
      <c r="V34" s="63">
        <f>VLOOKUP($B34,Total!$B$4:$Y$348,Total!V$1,FALSE)</f>
        <v>0</v>
      </c>
      <c r="W34" s="63">
        <f>VLOOKUP($B34,Total!$B$4:$Y$348,Total!W$1,FALSE)</f>
        <v>0</v>
      </c>
      <c r="X34" s="63">
        <f t="shared" si="0"/>
        <v>1440</v>
      </c>
      <c r="Y34" s="63">
        <f t="shared" si="1"/>
        <v>199975000</v>
      </c>
      <c r="Z34" s="45"/>
      <c r="AD34" s="45"/>
      <c r="AE34" s="45"/>
      <c r="AF34" s="45"/>
      <c r="AG34" s="45"/>
      <c r="AI34" s="45"/>
      <c r="AJ34" s="45"/>
    </row>
    <row r="35" spans="1:36" s="44" customFormat="1" x14ac:dyDescent="0.2">
      <c r="A35" s="41">
        <v>7401</v>
      </c>
      <c r="B35" s="91">
        <v>7201</v>
      </c>
      <c r="C35" s="26" t="s">
        <v>207</v>
      </c>
      <c r="D35" s="63">
        <f>VLOOKUP($B35,Total!$B$4:$Y$348,Total!D$1,FALSE)</f>
        <v>0</v>
      </c>
      <c r="E35" s="63">
        <f>VLOOKUP($B35,Total!$B$4:$Y$348,Total!E$1,FALSE)</f>
        <v>0</v>
      </c>
      <c r="F35" s="63">
        <f>VLOOKUP($B35,Total!$B$4:$Y$348,Total!F$1,FALSE)</f>
        <v>0</v>
      </c>
      <c r="G35" s="63">
        <f>VLOOKUP($B35,Total!$B$4:$Y$348,Total!G$1,FALSE)</f>
        <v>0</v>
      </c>
      <c r="H35" s="63">
        <f>VLOOKUP($B35,Total!$B$4:$Y$348,Total!H$1,FALSE)</f>
        <v>596</v>
      </c>
      <c r="I35" s="63">
        <f>VLOOKUP($B35,Total!$B$4:$Y$348,Total!I$1,FALSE)</f>
        <v>113240000</v>
      </c>
      <c r="J35" s="63">
        <f>VLOOKUP($B35,Total!$B$4:$Y$348,Total!J$1,FALSE)</f>
        <v>549</v>
      </c>
      <c r="K35" s="63">
        <f>VLOOKUP($B35,Total!$B$4:$Y$348,Total!K$1,FALSE)</f>
        <v>52155000</v>
      </c>
      <c r="L35" s="63">
        <f>VLOOKUP($B35,Total!$B$4:$Y$348,Total!L$1,FALSE)</f>
        <v>233</v>
      </c>
      <c r="M35" s="63">
        <f>VLOOKUP($B35,Total!$B$4:$Y$348,Total!M$1,FALSE)</f>
        <v>44270000</v>
      </c>
      <c r="N35" s="63">
        <f>VLOOKUP($B35,Total!$B$4:$Y$348,Total!N$1,FALSE)</f>
        <v>118</v>
      </c>
      <c r="O35" s="63">
        <f>VLOOKUP($B35,Total!$B$4:$Y$348,Total!O$1,FALSE)</f>
        <v>11210000</v>
      </c>
      <c r="P35" s="63">
        <f>VLOOKUP($B35,Total!$B$4:$Y$348,Total!P$1,FALSE)</f>
        <v>10</v>
      </c>
      <c r="Q35" s="63">
        <f>VLOOKUP($B35,Total!$B$4:$Y$348,Total!Q$1,FALSE)</f>
        <v>1900000</v>
      </c>
      <c r="R35" s="63">
        <f>VLOOKUP($B35,Total!$B$4:$Y$348,Total!R$1,FALSE)</f>
        <v>5</v>
      </c>
      <c r="S35" s="63">
        <f>VLOOKUP($B35,Total!$B$4:$Y$348,Total!S$1,FALSE)</f>
        <v>475000</v>
      </c>
      <c r="T35" s="63">
        <f>VLOOKUP($B35,Total!$B$4:$Y$348,Total!T$1,FALSE)</f>
        <v>0</v>
      </c>
      <c r="U35" s="63">
        <f>VLOOKUP($B35,Total!$B$4:$Y$348,Total!U$1,FALSE)</f>
        <v>0</v>
      </c>
      <c r="V35" s="63">
        <f>VLOOKUP($B35,Total!$B$4:$Y$348,Total!V$1,FALSE)</f>
        <v>0</v>
      </c>
      <c r="W35" s="63">
        <f>VLOOKUP($B35,Total!$B$4:$Y$348,Total!W$1,FALSE)</f>
        <v>0</v>
      </c>
      <c r="X35" s="63">
        <f t="shared" si="0"/>
        <v>1511</v>
      </c>
      <c r="Y35" s="63">
        <f t="shared" si="1"/>
        <v>223250000</v>
      </c>
      <c r="Z35" s="45"/>
      <c r="AD35" s="45"/>
      <c r="AE35" s="45"/>
      <c r="AF35" s="45"/>
      <c r="AG35" s="45"/>
      <c r="AI35" s="45"/>
      <c r="AJ35" s="45"/>
    </row>
    <row r="36" spans="1:36" s="44" customFormat="1" x14ac:dyDescent="0.2">
      <c r="A36" s="41">
        <v>7402</v>
      </c>
      <c r="B36" s="91">
        <v>7203</v>
      </c>
      <c r="C36" s="26" t="s">
        <v>208</v>
      </c>
      <c r="D36" s="63">
        <f>VLOOKUP($B36,Total!$B$4:$Y$348,Total!D$1,FALSE)</f>
        <v>36</v>
      </c>
      <c r="E36" s="63">
        <f>VLOOKUP($B36,Total!$B$4:$Y$348,Total!E$1,FALSE)</f>
        <v>6840000</v>
      </c>
      <c r="F36" s="63">
        <f>VLOOKUP($B36,Total!$B$4:$Y$348,Total!F$1,FALSE)</f>
        <v>17</v>
      </c>
      <c r="G36" s="63">
        <f>VLOOKUP($B36,Total!$B$4:$Y$348,Total!G$1,FALSE)</f>
        <v>1615000</v>
      </c>
      <c r="H36" s="63">
        <f>VLOOKUP($B36,Total!$B$4:$Y$348,Total!H$1,FALSE)</f>
        <v>256</v>
      </c>
      <c r="I36" s="63">
        <f>VLOOKUP($B36,Total!$B$4:$Y$348,Total!I$1,FALSE)</f>
        <v>48640000</v>
      </c>
      <c r="J36" s="63">
        <f>VLOOKUP($B36,Total!$B$4:$Y$348,Total!J$1,FALSE)</f>
        <v>151</v>
      </c>
      <c r="K36" s="63">
        <f>VLOOKUP($B36,Total!$B$4:$Y$348,Total!K$1,FALSE)</f>
        <v>14345000</v>
      </c>
      <c r="L36" s="63">
        <f>VLOOKUP($B36,Total!$B$4:$Y$348,Total!L$1,FALSE)</f>
        <v>107</v>
      </c>
      <c r="M36" s="63">
        <f>VLOOKUP($B36,Total!$B$4:$Y$348,Total!M$1,FALSE)</f>
        <v>20330000</v>
      </c>
      <c r="N36" s="63">
        <f>VLOOKUP($B36,Total!$B$4:$Y$348,Total!N$1,FALSE)</f>
        <v>41</v>
      </c>
      <c r="O36" s="63">
        <f>VLOOKUP($B36,Total!$B$4:$Y$348,Total!O$1,FALSE)</f>
        <v>3895000</v>
      </c>
      <c r="P36" s="63">
        <f>VLOOKUP($B36,Total!$B$4:$Y$348,Total!P$1,FALSE)</f>
        <v>0</v>
      </c>
      <c r="Q36" s="63">
        <f>VLOOKUP($B36,Total!$B$4:$Y$348,Total!Q$1,FALSE)</f>
        <v>0</v>
      </c>
      <c r="R36" s="63">
        <f>VLOOKUP($B36,Total!$B$4:$Y$348,Total!R$1,FALSE)</f>
        <v>0</v>
      </c>
      <c r="S36" s="63">
        <f>VLOOKUP($B36,Total!$B$4:$Y$348,Total!S$1,FALSE)</f>
        <v>0</v>
      </c>
      <c r="T36" s="63">
        <f>VLOOKUP($B36,Total!$B$4:$Y$348,Total!T$1,FALSE)</f>
        <v>16</v>
      </c>
      <c r="U36" s="63">
        <f>VLOOKUP($B36,Total!$B$4:$Y$348,Total!U$1,FALSE)</f>
        <v>3040000</v>
      </c>
      <c r="V36" s="63">
        <f>VLOOKUP($B36,Total!$B$4:$Y$348,Total!V$1,FALSE)</f>
        <v>5</v>
      </c>
      <c r="W36" s="63">
        <f>VLOOKUP($B36,Total!$B$4:$Y$348,Total!W$1,FALSE)</f>
        <v>475000</v>
      </c>
      <c r="X36" s="63">
        <f t="shared" si="0"/>
        <v>629</v>
      </c>
      <c r="Y36" s="63">
        <f t="shared" si="1"/>
        <v>99180000</v>
      </c>
      <c r="Z36" s="45"/>
      <c r="AD36" s="45"/>
      <c r="AE36" s="45"/>
      <c r="AF36" s="45"/>
      <c r="AG36" s="45"/>
      <c r="AI36" s="45"/>
      <c r="AJ36" s="45"/>
    </row>
    <row r="37" spans="1:36" s="44" customFormat="1" ht="13.5" thickBot="1" x14ac:dyDescent="0.25">
      <c r="A37" s="42">
        <v>7403</v>
      </c>
      <c r="B37" s="91">
        <v>7202</v>
      </c>
      <c r="C37" s="26" t="s">
        <v>209</v>
      </c>
      <c r="D37" s="63">
        <f>VLOOKUP($B37,Total!$B$4:$Y$348,Total!D$1,FALSE)</f>
        <v>36</v>
      </c>
      <c r="E37" s="63">
        <f>VLOOKUP($B37,Total!$B$4:$Y$348,Total!E$1,FALSE)</f>
        <v>6840000</v>
      </c>
      <c r="F37" s="63">
        <f>VLOOKUP($B37,Total!$B$4:$Y$348,Total!F$1,FALSE)</f>
        <v>16</v>
      </c>
      <c r="G37" s="63">
        <f>VLOOKUP($B37,Total!$B$4:$Y$348,Total!G$1,FALSE)</f>
        <v>1520000</v>
      </c>
      <c r="H37" s="63">
        <f>VLOOKUP($B37,Total!$B$4:$Y$348,Total!H$1,FALSE)</f>
        <v>214</v>
      </c>
      <c r="I37" s="63">
        <f>VLOOKUP($B37,Total!$B$4:$Y$348,Total!I$1,FALSE)</f>
        <v>40660000</v>
      </c>
      <c r="J37" s="63">
        <f>VLOOKUP($B37,Total!$B$4:$Y$348,Total!J$1,FALSE)</f>
        <v>134</v>
      </c>
      <c r="K37" s="63">
        <f>VLOOKUP($B37,Total!$B$4:$Y$348,Total!K$1,FALSE)</f>
        <v>12730000</v>
      </c>
      <c r="L37" s="63">
        <f>VLOOKUP($B37,Total!$B$4:$Y$348,Total!L$1,FALSE)</f>
        <v>30</v>
      </c>
      <c r="M37" s="63">
        <f>VLOOKUP($B37,Total!$B$4:$Y$348,Total!M$1,FALSE)</f>
        <v>5700000</v>
      </c>
      <c r="N37" s="63">
        <f>VLOOKUP($B37,Total!$B$4:$Y$348,Total!N$1,FALSE)</f>
        <v>18</v>
      </c>
      <c r="O37" s="63">
        <f>VLOOKUP($B37,Total!$B$4:$Y$348,Total!O$1,FALSE)</f>
        <v>1710000</v>
      </c>
      <c r="P37" s="63">
        <f>VLOOKUP($B37,Total!$B$4:$Y$348,Total!P$1,FALSE)</f>
        <v>0</v>
      </c>
      <c r="Q37" s="63">
        <f>VLOOKUP($B37,Total!$B$4:$Y$348,Total!Q$1,FALSE)</f>
        <v>0</v>
      </c>
      <c r="R37" s="63">
        <f>VLOOKUP($B37,Total!$B$4:$Y$348,Total!R$1,FALSE)</f>
        <v>0</v>
      </c>
      <c r="S37" s="63">
        <f>VLOOKUP($B37,Total!$B$4:$Y$348,Total!S$1,FALSE)</f>
        <v>0</v>
      </c>
      <c r="T37" s="63">
        <f>VLOOKUP($B37,Total!$B$4:$Y$348,Total!T$1,FALSE)</f>
        <v>4</v>
      </c>
      <c r="U37" s="63">
        <f>VLOOKUP($B37,Total!$B$4:$Y$348,Total!U$1,FALSE)</f>
        <v>760000</v>
      </c>
      <c r="V37" s="63">
        <f>VLOOKUP($B37,Total!$B$4:$Y$348,Total!V$1,FALSE)</f>
        <v>1</v>
      </c>
      <c r="W37" s="63">
        <f>VLOOKUP($B37,Total!$B$4:$Y$348,Total!W$1,FALSE)</f>
        <v>95000</v>
      </c>
      <c r="X37" s="63">
        <f>D37+F37+H37+J37+L37+N37+P37+R37+T37+V37</f>
        <v>453</v>
      </c>
      <c r="Y37" s="63">
        <f>E37+G37+I37+K37+M37+O37+Q37+S37+U37+W37</f>
        <v>70015000</v>
      </c>
      <c r="Z37" s="45"/>
      <c r="AD37" s="45"/>
      <c r="AE37" s="45"/>
      <c r="AF37" s="45"/>
      <c r="AG37" s="45"/>
      <c r="AI37" s="45"/>
      <c r="AJ37" s="45"/>
    </row>
    <row r="38" spans="1:36" s="44" customFormat="1" ht="13.5" thickBot="1" x14ac:dyDescent="0.25">
      <c r="A38" s="112" t="s">
        <v>7</v>
      </c>
      <c r="B38" s="113"/>
      <c r="C38" s="114"/>
      <c r="D38" s="4">
        <f t="shared" ref="D38:G38" si="2">SUM(D8:D37)</f>
        <v>1659</v>
      </c>
      <c r="E38" s="4">
        <f t="shared" si="2"/>
        <v>315210000</v>
      </c>
      <c r="F38" s="4">
        <f t="shared" si="2"/>
        <v>1171</v>
      </c>
      <c r="G38" s="4">
        <f t="shared" si="2"/>
        <v>111245000</v>
      </c>
      <c r="H38" s="4">
        <f>SUM(H8:H37)</f>
        <v>11371</v>
      </c>
      <c r="I38" s="3">
        <f t="shared" ref="I38:X38" si="3">SUM(I8:I37)</f>
        <v>2160490000</v>
      </c>
      <c r="J38" s="3">
        <f t="shared" si="3"/>
        <v>10468</v>
      </c>
      <c r="K38" s="3">
        <f t="shared" si="3"/>
        <v>994460000</v>
      </c>
      <c r="L38" s="3">
        <f t="shared" si="3"/>
        <v>4113</v>
      </c>
      <c r="M38" s="3">
        <f t="shared" si="3"/>
        <v>781470000</v>
      </c>
      <c r="N38" s="3">
        <f t="shared" si="3"/>
        <v>3242</v>
      </c>
      <c r="O38" s="3">
        <f t="shared" si="3"/>
        <v>307990000</v>
      </c>
      <c r="P38" s="3">
        <f>SUM(P8:P37)</f>
        <v>72</v>
      </c>
      <c r="Q38" s="3">
        <f>SUM(Q8:Q37)</f>
        <v>13680000</v>
      </c>
      <c r="R38" s="3">
        <f>SUM(R8:R37)</f>
        <v>16</v>
      </c>
      <c r="S38" s="3">
        <f>SUM(S8:S37)</f>
        <v>1520000</v>
      </c>
      <c r="T38" s="3">
        <f t="shared" si="3"/>
        <v>1124</v>
      </c>
      <c r="U38" s="3">
        <f>SUM(U8:U37)</f>
        <v>213560000</v>
      </c>
      <c r="V38" s="3">
        <f t="shared" si="3"/>
        <v>326</v>
      </c>
      <c r="W38" s="29">
        <f>SUM(W8:W37)</f>
        <v>30970000</v>
      </c>
      <c r="X38" s="3">
        <f t="shared" si="3"/>
        <v>33562</v>
      </c>
      <c r="Y38" s="23">
        <f>SUM(Y8:Y37)</f>
        <v>4930595000</v>
      </c>
    </row>
    <row r="39" spans="1:36" x14ac:dyDescent="0.2">
      <c r="X39" s="10"/>
      <c r="Y39" s="10"/>
    </row>
    <row r="42" spans="1:36" x14ac:dyDescent="0.2">
      <c r="F42" s="34" t="s">
        <v>29</v>
      </c>
      <c r="G42" s="35">
        <v>72486</v>
      </c>
    </row>
    <row r="43" spans="1:36" x14ac:dyDescent="0.2">
      <c r="F43" s="34" t="s">
        <v>30</v>
      </c>
      <c r="G43" s="35">
        <v>50318</v>
      </c>
    </row>
  </sheetData>
  <autoFilter ref="A7:AH7"/>
  <mergeCells count="13">
    <mergeCell ref="A38:C3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7"/>
  <sheetViews>
    <sheetView zoomScale="80" zoomScaleNormal="80" workbookViewId="0">
      <selection activeCell="D7" sqref="D7:W7"/>
    </sheetView>
  </sheetViews>
  <sheetFormatPr baseColWidth="10" defaultRowHeight="12.75" x14ac:dyDescent="0.2"/>
  <cols>
    <col min="1" max="1" width="9.28515625" style="36" customWidth="1"/>
    <col min="2" max="2" width="14.140625" style="36" customWidth="1"/>
    <col min="3" max="3" width="20.28515625" style="36" customWidth="1"/>
    <col min="4" max="4" width="11.85546875" bestFit="1" customWidth="1"/>
    <col min="5" max="5" width="14.140625" bestFit="1" customWidth="1"/>
    <col min="6" max="6" width="11.85546875" bestFit="1" customWidth="1"/>
    <col min="7" max="7" width="14.140625" bestFit="1" customWidth="1"/>
    <col min="8" max="8" width="11.85546875" bestFit="1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28515625" bestFit="1" customWidth="1"/>
    <col min="16" max="16" width="11.85546875" bestFit="1" customWidth="1"/>
    <col min="17" max="17" width="12.42578125" bestFit="1" customWidth="1"/>
    <col min="18" max="19" width="11.85546875" bestFit="1" customWidth="1"/>
    <col min="20" max="20" width="12.85546875" customWidth="1"/>
    <col min="21" max="22" width="11.85546875" bestFit="1" customWidth="1"/>
    <col min="23" max="23" width="19.42578125" customWidth="1"/>
    <col min="25" max="25" width="14.140625" bestFit="1" customWidth="1"/>
  </cols>
  <sheetData>
    <row r="1" spans="1:36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6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4" spans="1:36" ht="18" x14ac:dyDescent="0.25">
      <c r="A4" s="118" t="s">
        <v>53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36" ht="13.5" thickBot="1" x14ac:dyDescent="0.25"/>
    <row r="6" spans="1:36" ht="15.75" customHeight="1" thickBot="1" x14ac:dyDescent="0.25">
      <c r="A6" s="107" t="s">
        <v>0</v>
      </c>
      <c r="B6" s="123" t="s">
        <v>58</v>
      </c>
      <c r="C6" s="109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36" s="44" customFormat="1" ht="130.5" customHeight="1" thickBot="1" x14ac:dyDescent="0.25">
      <c r="A7" s="108"/>
      <c r="B7" s="124"/>
      <c r="C7" s="110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36" s="44" customFormat="1" x14ac:dyDescent="0.2">
      <c r="A8" s="41">
        <v>8201</v>
      </c>
      <c r="B8" s="91">
        <v>8101</v>
      </c>
      <c r="C8" s="26" t="s">
        <v>231</v>
      </c>
      <c r="D8" s="63">
        <f>VLOOKUP($B8,Total!$B$4:$Y$348,Total!D$1,FALSE)</f>
        <v>288</v>
      </c>
      <c r="E8" s="63">
        <f>VLOOKUP($B8,Total!$B$4:$Y$348,Total!E$1,FALSE)</f>
        <v>54720000</v>
      </c>
      <c r="F8" s="63">
        <f>VLOOKUP($B8,Total!$B$4:$Y$348,Total!F$1,FALSE)</f>
        <v>233</v>
      </c>
      <c r="G8" s="63">
        <f>VLOOKUP($B8,Total!$B$4:$Y$348,Total!G$1,FALSE)</f>
        <v>22135000</v>
      </c>
      <c r="H8" s="63">
        <f>VLOOKUP($B8,Total!$B$4:$Y$348,Total!H$1,FALSE)</f>
        <v>0</v>
      </c>
      <c r="I8" s="63">
        <f>VLOOKUP($B8,Total!$B$4:$Y$348,Total!I$1,FALSE)</f>
        <v>0</v>
      </c>
      <c r="J8" s="63">
        <f>VLOOKUP($B8,Total!$B$4:$Y$348,Total!J$1,FALSE)</f>
        <v>0</v>
      </c>
      <c r="K8" s="63">
        <f>VLOOKUP($B8,Total!$B$4:$Y$348,Total!K$1,FALSE)</f>
        <v>0</v>
      </c>
      <c r="L8" s="63">
        <f>VLOOKUP($B8,Total!$B$4:$Y$348,Total!L$1,FALSE)</f>
        <v>662</v>
      </c>
      <c r="M8" s="63">
        <f>VLOOKUP($B8,Total!$B$4:$Y$348,Total!M$1,FALSE)</f>
        <v>125780000</v>
      </c>
      <c r="N8" s="63">
        <f>VLOOKUP($B8,Total!$B$4:$Y$348,Total!N$1,FALSE)</f>
        <v>329</v>
      </c>
      <c r="O8" s="63">
        <f>VLOOKUP($B8,Total!$B$4:$Y$348,Total!O$1,FALSE)</f>
        <v>31255000</v>
      </c>
      <c r="P8" s="63">
        <f>VLOOKUP($B8,Total!$B$4:$Y$348,Total!P$1,FALSE)</f>
        <v>112</v>
      </c>
      <c r="Q8" s="63">
        <f>VLOOKUP($B8,Total!$B$4:$Y$348,Total!Q$1,FALSE)</f>
        <v>21280000</v>
      </c>
      <c r="R8" s="63">
        <f>VLOOKUP($B8,Total!$B$4:$Y$348,Total!R$1,FALSE)</f>
        <v>18</v>
      </c>
      <c r="S8" s="63">
        <f>VLOOKUP($B8,Total!$B$4:$Y$348,Total!S$1,FALSE)</f>
        <v>1710000</v>
      </c>
      <c r="T8" s="63">
        <f>VLOOKUP($B8,Total!$B$4:$Y$348,Total!T$1,FALSE)</f>
        <v>0</v>
      </c>
      <c r="U8" s="63">
        <f>VLOOKUP($B8,Total!$B$4:$Y$348,Total!U$1,FALSE)</f>
        <v>0</v>
      </c>
      <c r="V8" s="63">
        <f>VLOOKUP($B8,Total!$B$4:$Y$348,Total!V$1,FALSE)</f>
        <v>0</v>
      </c>
      <c r="W8" s="63">
        <f>VLOOKUP($B8,Total!$B$4:$Y$348,Total!W$1,FALSE)</f>
        <v>0</v>
      </c>
      <c r="X8" s="63">
        <f>D8+F8+H8+J8+L8+N8+P8+R8+T8+V8</f>
        <v>1642</v>
      </c>
      <c r="Y8" s="63">
        <f>E8+G8+I8+K8+M8+O8+Q8+S8+U8+W8</f>
        <v>256880000</v>
      </c>
      <c r="Z8" s="45"/>
      <c r="AF8" s="45"/>
      <c r="AG8" s="45"/>
      <c r="AI8" s="45"/>
      <c r="AJ8" s="45"/>
    </row>
    <row r="9" spans="1:36" s="44" customFormat="1" x14ac:dyDescent="0.2">
      <c r="A9" s="41">
        <v>8202</v>
      </c>
      <c r="B9" s="91">
        <v>8107</v>
      </c>
      <c r="C9" s="26" t="s">
        <v>232</v>
      </c>
      <c r="D9" s="63">
        <f>VLOOKUP($B9,Total!$B$4:$Y$348,Total!D$1,FALSE)</f>
        <v>0</v>
      </c>
      <c r="E9" s="63">
        <f>VLOOKUP($B9,Total!$B$4:$Y$348,Total!E$1,FALSE)</f>
        <v>0</v>
      </c>
      <c r="F9" s="63">
        <f>VLOOKUP($B9,Total!$B$4:$Y$348,Total!F$1,FALSE)</f>
        <v>0</v>
      </c>
      <c r="G9" s="63">
        <f>VLOOKUP($B9,Total!$B$4:$Y$348,Total!G$1,FALSE)</f>
        <v>0</v>
      </c>
      <c r="H9" s="63">
        <f>VLOOKUP($B9,Total!$B$4:$Y$348,Total!H$1,FALSE)</f>
        <v>258</v>
      </c>
      <c r="I9" s="63">
        <f>VLOOKUP($B9,Total!$B$4:$Y$348,Total!I$1,FALSE)</f>
        <v>49020000</v>
      </c>
      <c r="J9" s="63">
        <f>VLOOKUP($B9,Total!$B$4:$Y$348,Total!J$1,FALSE)</f>
        <v>450</v>
      </c>
      <c r="K9" s="63">
        <f>VLOOKUP($B9,Total!$B$4:$Y$348,Total!K$1,FALSE)</f>
        <v>42750000</v>
      </c>
      <c r="L9" s="63">
        <f>VLOOKUP($B9,Total!$B$4:$Y$348,Total!L$1,FALSE)</f>
        <v>115</v>
      </c>
      <c r="M9" s="63">
        <f>VLOOKUP($B9,Total!$B$4:$Y$348,Total!M$1,FALSE)</f>
        <v>21850000</v>
      </c>
      <c r="N9" s="63">
        <f>VLOOKUP($B9,Total!$B$4:$Y$348,Total!N$1,FALSE)</f>
        <v>77</v>
      </c>
      <c r="O9" s="63">
        <f>VLOOKUP($B9,Total!$B$4:$Y$348,Total!O$1,FALSE)</f>
        <v>7315000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41</v>
      </c>
      <c r="U9" s="63">
        <f>VLOOKUP($B9,Total!$B$4:$Y$348,Total!U$1,FALSE)</f>
        <v>7790000</v>
      </c>
      <c r="V9" s="63">
        <f>VLOOKUP($B9,Total!$B$4:$Y$348,Total!V$1,FALSE)</f>
        <v>15</v>
      </c>
      <c r="W9" s="63">
        <f>VLOOKUP($B9,Total!$B$4:$Y$348,Total!W$1,FALSE)</f>
        <v>1425000</v>
      </c>
      <c r="X9" s="63">
        <f t="shared" ref="X9:X39" si="0">D9+F9+H9+J9+L9+N9+P9+R9+T9+V9</f>
        <v>956</v>
      </c>
      <c r="Y9" s="63">
        <f t="shared" ref="Y9:Y39" si="1">E9+G9+I9+K9+M9+O9+Q9+S9+U9+W9</f>
        <v>130150000</v>
      </c>
      <c r="Z9" s="45"/>
      <c r="AF9" s="45"/>
      <c r="AG9" s="45"/>
      <c r="AI9" s="45"/>
      <c r="AJ9" s="45"/>
    </row>
    <row r="10" spans="1:36" s="44" customFormat="1" x14ac:dyDescent="0.2">
      <c r="A10" s="41">
        <v>8203</v>
      </c>
      <c r="B10" s="91">
        <v>8105</v>
      </c>
      <c r="C10" s="26" t="s">
        <v>233</v>
      </c>
      <c r="D10" s="63">
        <f>VLOOKUP($B10,Total!$B$4:$Y$348,Total!D$1,FALSE)</f>
        <v>38</v>
      </c>
      <c r="E10" s="63">
        <f>VLOOKUP($B10,Total!$B$4:$Y$348,Total!E$1,FALSE)</f>
        <v>7220000</v>
      </c>
      <c r="F10" s="63">
        <f>VLOOKUP($B10,Total!$B$4:$Y$348,Total!F$1,FALSE)</f>
        <v>52</v>
      </c>
      <c r="G10" s="63">
        <f>VLOOKUP($B10,Total!$B$4:$Y$348,Total!G$1,FALSE)</f>
        <v>4940000</v>
      </c>
      <c r="H10" s="63">
        <f>VLOOKUP($B10,Total!$B$4:$Y$348,Total!H$1,FALSE)</f>
        <v>0</v>
      </c>
      <c r="I10" s="63">
        <f>VLOOKUP($B10,Total!$B$4:$Y$348,Total!I$1,FALSE)</f>
        <v>0</v>
      </c>
      <c r="J10" s="63">
        <f>VLOOKUP($B10,Total!$B$4:$Y$348,Total!J$1,FALSE)</f>
        <v>0</v>
      </c>
      <c r="K10" s="63">
        <f>VLOOKUP($B10,Total!$B$4:$Y$348,Total!K$1,FALSE)</f>
        <v>0</v>
      </c>
      <c r="L10" s="63">
        <f>VLOOKUP($B10,Total!$B$4:$Y$348,Total!L$1,FALSE)</f>
        <v>199</v>
      </c>
      <c r="M10" s="63">
        <f>VLOOKUP($B10,Total!$B$4:$Y$348,Total!M$1,FALSE)</f>
        <v>37810000</v>
      </c>
      <c r="N10" s="63">
        <f>VLOOKUP($B10,Total!$B$4:$Y$348,Total!N$1,FALSE)</f>
        <v>63</v>
      </c>
      <c r="O10" s="63">
        <f>VLOOKUP($B10,Total!$B$4:$Y$348,Total!O$1,FALSE)</f>
        <v>5985000</v>
      </c>
      <c r="P10" s="63">
        <f>VLOOKUP($B10,Total!$B$4:$Y$348,Total!P$1,FALSE)</f>
        <v>7</v>
      </c>
      <c r="Q10" s="63">
        <f>VLOOKUP($B10,Total!$B$4:$Y$348,Total!Q$1,FALSE)</f>
        <v>1330000</v>
      </c>
      <c r="R10" s="63">
        <f>VLOOKUP($B10,Total!$B$4:$Y$348,Total!R$1,FALSE)</f>
        <v>2</v>
      </c>
      <c r="S10" s="63">
        <f>VLOOKUP($B10,Total!$B$4:$Y$348,Total!S$1,FALSE)</f>
        <v>190000</v>
      </c>
      <c r="T10" s="63">
        <f>VLOOKUP($B10,Total!$B$4:$Y$348,Total!T$1,FALSE)</f>
        <v>0</v>
      </c>
      <c r="U10" s="63">
        <f>VLOOKUP($B10,Total!$B$4:$Y$348,Total!U$1,FALSE)</f>
        <v>0</v>
      </c>
      <c r="V10" s="63">
        <f>VLOOKUP($B10,Total!$B$4:$Y$348,Total!V$1,FALSE)</f>
        <v>0</v>
      </c>
      <c r="W10" s="63">
        <f>VLOOKUP($B10,Total!$B$4:$Y$348,Total!W$1,FALSE)</f>
        <v>0</v>
      </c>
      <c r="X10" s="63">
        <f t="shared" si="0"/>
        <v>361</v>
      </c>
      <c r="Y10" s="63">
        <f t="shared" si="1"/>
        <v>57475000</v>
      </c>
      <c r="Z10" s="45"/>
      <c r="AF10" s="45"/>
      <c r="AG10" s="45"/>
      <c r="AI10" s="45"/>
      <c r="AJ10" s="45"/>
    </row>
    <row r="11" spans="1:36" s="44" customFormat="1" x14ac:dyDescent="0.2">
      <c r="A11" s="41">
        <v>8204</v>
      </c>
      <c r="B11" s="91">
        <v>8104</v>
      </c>
      <c r="C11" s="26" t="s">
        <v>234</v>
      </c>
      <c r="D11" s="63">
        <f>VLOOKUP($B11,Total!$B$4:$Y$348,Total!D$1,FALSE)</f>
        <v>0</v>
      </c>
      <c r="E11" s="63">
        <f>VLOOKUP($B11,Total!$B$4:$Y$348,Total!E$1,FALSE)</f>
        <v>0</v>
      </c>
      <c r="F11" s="63">
        <f>VLOOKUP($B11,Total!$B$4:$Y$348,Total!F$1,FALSE)</f>
        <v>0</v>
      </c>
      <c r="G11" s="63">
        <f>VLOOKUP($B11,Total!$B$4:$Y$348,Total!G$1,FALSE)</f>
        <v>0</v>
      </c>
      <c r="H11" s="63">
        <f>VLOOKUP($B11,Total!$B$4:$Y$348,Total!H$1,FALSE)</f>
        <v>0</v>
      </c>
      <c r="I11" s="63">
        <f>VLOOKUP($B11,Total!$B$4:$Y$348,Total!I$1,FALSE)</f>
        <v>0</v>
      </c>
      <c r="J11" s="63">
        <f>VLOOKUP($B11,Total!$B$4:$Y$348,Total!J$1,FALSE)</f>
        <v>0</v>
      </c>
      <c r="K11" s="63">
        <f>VLOOKUP($B11,Total!$B$4:$Y$348,Total!K$1,FALSE)</f>
        <v>0</v>
      </c>
      <c r="L11" s="63">
        <f>VLOOKUP($B11,Total!$B$4:$Y$348,Total!L$1,FALSE)</f>
        <v>18</v>
      </c>
      <c r="M11" s="63">
        <f>VLOOKUP($B11,Total!$B$4:$Y$348,Total!M$1,FALSE)</f>
        <v>3420000</v>
      </c>
      <c r="N11" s="63">
        <f>VLOOKUP($B11,Total!$B$4:$Y$348,Total!N$1,FALSE)</f>
        <v>18</v>
      </c>
      <c r="O11" s="63">
        <f>VLOOKUP($B11,Total!$B$4:$Y$348,Total!O$1,FALSE)</f>
        <v>1710000</v>
      </c>
      <c r="P11" s="63">
        <f>VLOOKUP($B11,Total!$B$4:$Y$348,Total!P$1,FALSE)</f>
        <v>0</v>
      </c>
      <c r="Q11" s="63">
        <f>VLOOKUP($B11,Total!$B$4:$Y$348,Total!Q$1,FALSE)</f>
        <v>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0</v>
      </c>
      <c r="U11" s="63">
        <f>VLOOKUP($B11,Total!$B$4:$Y$348,Total!U$1,FALSE)</f>
        <v>0</v>
      </c>
      <c r="V11" s="63">
        <f>VLOOKUP($B11,Total!$B$4:$Y$348,Total!V$1,FALSE)</f>
        <v>0</v>
      </c>
      <c r="W11" s="63">
        <f>VLOOKUP($B11,Total!$B$4:$Y$348,Total!W$1,FALSE)</f>
        <v>0</v>
      </c>
      <c r="X11" s="63">
        <f t="shared" si="0"/>
        <v>36</v>
      </c>
      <c r="Y11" s="63">
        <f t="shared" si="1"/>
        <v>5130000</v>
      </c>
      <c r="Z11" s="45"/>
      <c r="AF11" s="45"/>
      <c r="AG11" s="45"/>
      <c r="AI11" s="45"/>
      <c r="AJ11" s="45"/>
    </row>
    <row r="12" spans="1:36" s="44" customFormat="1" x14ac:dyDescent="0.2">
      <c r="A12" s="41">
        <v>8205</v>
      </c>
      <c r="B12" s="91">
        <v>8111</v>
      </c>
      <c r="C12" s="26" t="s">
        <v>235</v>
      </c>
      <c r="D12" s="63">
        <f>VLOOKUP($B12,Total!$B$4:$Y$348,Total!D$1,FALSE)</f>
        <v>120</v>
      </c>
      <c r="E12" s="63">
        <f>VLOOKUP($B12,Total!$B$4:$Y$348,Total!E$1,FALSE)</f>
        <v>22800000</v>
      </c>
      <c r="F12" s="63">
        <f>VLOOKUP($B12,Total!$B$4:$Y$348,Total!F$1,FALSE)</f>
        <v>93</v>
      </c>
      <c r="G12" s="63">
        <f>VLOOKUP($B12,Total!$B$4:$Y$348,Total!G$1,FALSE)</f>
        <v>8835000</v>
      </c>
      <c r="H12" s="63">
        <f>VLOOKUP($B12,Total!$B$4:$Y$348,Total!H$1,FALSE)</f>
        <v>643</v>
      </c>
      <c r="I12" s="63">
        <f>VLOOKUP($B12,Total!$B$4:$Y$348,Total!I$1,FALSE)</f>
        <v>122170000</v>
      </c>
      <c r="J12" s="63">
        <f>VLOOKUP($B12,Total!$B$4:$Y$348,Total!J$1,FALSE)</f>
        <v>923</v>
      </c>
      <c r="K12" s="63">
        <f>VLOOKUP($B12,Total!$B$4:$Y$348,Total!K$1,FALSE)</f>
        <v>87685000</v>
      </c>
      <c r="L12" s="63">
        <f>VLOOKUP($B12,Total!$B$4:$Y$348,Total!L$1,FALSE)</f>
        <v>336</v>
      </c>
      <c r="M12" s="63">
        <f>VLOOKUP($B12,Total!$B$4:$Y$348,Total!M$1,FALSE)</f>
        <v>63840000</v>
      </c>
      <c r="N12" s="63">
        <f>VLOOKUP($B12,Total!$B$4:$Y$348,Total!N$1,FALSE)</f>
        <v>190</v>
      </c>
      <c r="O12" s="63">
        <f>VLOOKUP($B12,Total!$B$4:$Y$348,Total!O$1,FALSE)</f>
        <v>18050000</v>
      </c>
      <c r="P12" s="63">
        <f>VLOOKUP($B12,Total!$B$4:$Y$348,Total!P$1,FALSE)</f>
        <v>0</v>
      </c>
      <c r="Q12" s="63">
        <f>VLOOKUP($B12,Total!$B$4:$Y$348,Total!Q$1,FALSE)</f>
        <v>0</v>
      </c>
      <c r="R12" s="63">
        <f>VLOOKUP($B12,Total!$B$4:$Y$348,Total!R$1,FALSE)</f>
        <v>0</v>
      </c>
      <c r="S12" s="63">
        <f>VLOOKUP($B12,Total!$B$4:$Y$348,Total!S$1,FALSE)</f>
        <v>0</v>
      </c>
      <c r="T12" s="63">
        <f>VLOOKUP($B12,Total!$B$4:$Y$348,Total!T$1,FALSE)</f>
        <v>52</v>
      </c>
      <c r="U12" s="63">
        <f>VLOOKUP($B12,Total!$B$4:$Y$348,Total!U$1,FALSE)</f>
        <v>9880000</v>
      </c>
      <c r="V12" s="63">
        <f>VLOOKUP($B12,Total!$B$4:$Y$348,Total!V$1,FALSE)</f>
        <v>12</v>
      </c>
      <c r="W12" s="63">
        <f>VLOOKUP($B12,Total!$B$4:$Y$348,Total!W$1,FALSE)</f>
        <v>1140000</v>
      </c>
      <c r="X12" s="63">
        <f t="shared" si="0"/>
        <v>2369</v>
      </c>
      <c r="Y12" s="63">
        <f t="shared" si="1"/>
        <v>334400000</v>
      </c>
      <c r="Z12" s="45"/>
      <c r="AF12" s="45"/>
      <c r="AG12" s="45"/>
      <c r="AI12" s="45"/>
      <c r="AJ12" s="45"/>
    </row>
    <row r="13" spans="1:36" s="44" customFormat="1" x14ac:dyDescent="0.2">
      <c r="A13" s="41">
        <v>8206</v>
      </c>
      <c r="B13" s="91">
        <v>8110</v>
      </c>
      <c r="C13" s="26" t="s">
        <v>236</v>
      </c>
      <c r="D13" s="63">
        <f>VLOOKUP($B13,Total!$B$4:$Y$348,Total!D$1,FALSE)</f>
        <v>233</v>
      </c>
      <c r="E13" s="63">
        <f>VLOOKUP($B13,Total!$B$4:$Y$348,Total!E$1,FALSE)</f>
        <v>44270000</v>
      </c>
      <c r="F13" s="63">
        <f>VLOOKUP($B13,Total!$B$4:$Y$348,Total!F$1,FALSE)</f>
        <v>137</v>
      </c>
      <c r="G13" s="63">
        <f>VLOOKUP($B13,Total!$B$4:$Y$348,Total!G$1,FALSE)</f>
        <v>13015000</v>
      </c>
      <c r="H13" s="63">
        <f>VLOOKUP($B13,Total!$B$4:$Y$348,Total!H$1,FALSE)</f>
        <v>889</v>
      </c>
      <c r="I13" s="63">
        <f>VLOOKUP($B13,Total!$B$4:$Y$348,Total!I$1,FALSE)</f>
        <v>168910000</v>
      </c>
      <c r="J13" s="63">
        <f>VLOOKUP($B13,Total!$B$4:$Y$348,Total!J$1,FALSE)</f>
        <v>1187</v>
      </c>
      <c r="K13" s="63">
        <f>VLOOKUP($B13,Total!$B$4:$Y$348,Total!K$1,FALSE)</f>
        <v>112765000</v>
      </c>
      <c r="L13" s="63">
        <f>VLOOKUP($B13,Total!$B$4:$Y$348,Total!L$1,FALSE)</f>
        <v>378</v>
      </c>
      <c r="M13" s="63">
        <f>VLOOKUP($B13,Total!$B$4:$Y$348,Total!M$1,FALSE)</f>
        <v>71820000</v>
      </c>
      <c r="N13" s="63">
        <f>VLOOKUP($B13,Total!$B$4:$Y$348,Total!N$1,FALSE)</f>
        <v>348</v>
      </c>
      <c r="O13" s="63">
        <f>VLOOKUP($B13,Total!$B$4:$Y$348,Total!O$1,FALSE)</f>
        <v>33060000</v>
      </c>
      <c r="P13" s="63">
        <f>VLOOKUP($B13,Total!$B$4:$Y$348,Total!P$1,FALSE)</f>
        <v>46</v>
      </c>
      <c r="Q13" s="63">
        <f>VLOOKUP($B13,Total!$B$4:$Y$348,Total!Q$1,FALSE)</f>
        <v>8740000</v>
      </c>
      <c r="R13" s="63">
        <f>VLOOKUP($B13,Total!$B$4:$Y$348,Total!R$1,FALSE)</f>
        <v>8</v>
      </c>
      <c r="S13" s="63">
        <f>VLOOKUP($B13,Total!$B$4:$Y$348,Total!S$1,FALSE)</f>
        <v>760000</v>
      </c>
      <c r="T13" s="63">
        <f>VLOOKUP($B13,Total!$B$4:$Y$348,Total!T$1,FALSE)</f>
        <v>100</v>
      </c>
      <c r="U13" s="63">
        <f>VLOOKUP($B13,Total!$B$4:$Y$348,Total!U$1,FALSE)</f>
        <v>19000000</v>
      </c>
      <c r="V13" s="63">
        <f>VLOOKUP($B13,Total!$B$4:$Y$348,Total!V$1,FALSE)</f>
        <v>35</v>
      </c>
      <c r="W13" s="63">
        <f>VLOOKUP($B13,Total!$B$4:$Y$348,Total!W$1,FALSE)</f>
        <v>3325000</v>
      </c>
      <c r="X13" s="63">
        <f t="shared" si="0"/>
        <v>3361</v>
      </c>
      <c r="Y13" s="63">
        <f t="shared" si="1"/>
        <v>475665000</v>
      </c>
      <c r="Z13" s="45"/>
      <c r="AF13" s="45"/>
      <c r="AG13" s="45"/>
      <c r="AI13" s="45"/>
      <c r="AJ13" s="45"/>
    </row>
    <row r="14" spans="1:36" s="44" customFormat="1" x14ac:dyDescent="0.2">
      <c r="A14" s="41">
        <v>8207</v>
      </c>
      <c r="B14" s="91">
        <v>8102</v>
      </c>
      <c r="C14" s="26" t="s">
        <v>237</v>
      </c>
      <c r="D14" s="63">
        <f>VLOOKUP($B14,Total!$B$4:$Y$348,Total!D$1,FALSE)</f>
        <v>179</v>
      </c>
      <c r="E14" s="63">
        <f>VLOOKUP($B14,Total!$B$4:$Y$348,Total!E$1,FALSE)</f>
        <v>34010000</v>
      </c>
      <c r="F14" s="63">
        <f>VLOOKUP($B14,Total!$B$4:$Y$348,Total!F$1,FALSE)</f>
        <v>106</v>
      </c>
      <c r="G14" s="63">
        <f>VLOOKUP($B14,Total!$B$4:$Y$348,Total!G$1,FALSE)</f>
        <v>10070000</v>
      </c>
      <c r="H14" s="63">
        <f>VLOOKUP($B14,Total!$B$4:$Y$348,Total!H$1,FALSE)</f>
        <v>843</v>
      </c>
      <c r="I14" s="63">
        <f>VLOOKUP($B14,Total!$B$4:$Y$348,Total!I$1,FALSE)</f>
        <v>160170000</v>
      </c>
      <c r="J14" s="63">
        <f>VLOOKUP($B14,Total!$B$4:$Y$348,Total!J$1,FALSE)</f>
        <v>1010</v>
      </c>
      <c r="K14" s="63">
        <f>VLOOKUP($B14,Total!$B$4:$Y$348,Total!K$1,FALSE)</f>
        <v>95950000</v>
      </c>
      <c r="L14" s="63">
        <f>VLOOKUP($B14,Total!$B$4:$Y$348,Total!L$1,FALSE)</f>
        <v>347</v>
      </c>
      <c r="M14" s="63">
        <f>VLOOKUP($B14,Total!$B$4:$Y$348,Total!M$1,FALSE)</f>
        <v>65930000</v>
      </c>
      <c r="N14" s="63">
        <f>VLOOKUP($B14,Total!$B$4:$Y$348,Total!N$1,FALSE)</f>
        <v>263</v>
      </c>
      <c r="O14" s="63">
        <f>VLOOKUP($B14,Total!$B$4:$Y$348,Total!O$1,FALSE)</f>
        <v>24985000</v>
      </c>
      <c r="P14" s="63">
        <f>VLOOKUP($B14,Total!$B$4:$Y$348,Total!P$1,FALSE)</f>
        <v>19</v>
      </c>
      <c r="Q14" s="63">
        <f>VLOOKUP($B14,Total!$B$4:$Y$348,Total!Q$1,FALSE)</f>
        <v>3610000</v>
      </c>
      <c r="R14" s="63">
        <f>VLOOKUP($B14,Total!$B$4:$Y$348,Total!R$1,FALSE)</f>
        <v>1</v>
      </c>
      <c r="S14" s="63">
        <f>VLOOKUP($B14,Total!$B$4:$Y$348,Total!S$1,FALSE)</f>
        <v>95000</v>
      </c>
      <c r="T14" s="63">
        <f>VLOOKUP($B14,Total!$B$4:$Y$348,Total!T$1,FALSE)</f>
        <v>101</v>
      </c>
      <c r="U14" s="63">
        <f>VLOOKUP($B14,Total!$B$4:$Y$348,Total!U$1,FALSE)</f>
        <v>19190000</v>
      </c>
      <c r="V14" s="63">
        <f>VLOOKUP($B14,Total!$B$4:$Y$348,Total!V$1,FALSE)</f>
        <v>45</v>
      </c>
      <c r="W14" s="63">
        <f>VLOOKUP($B14,Total!$B$4:$Y$348,Total!W$1,FALSE)</f>
        <v>4275000</v>
      </c>
      <c r="X14" s="63">
        <f t="shared" si="0"/>
        <v>2914</v>
      </c>
      <c r="Y14" s="63">
        <f t="shared" si="1"/>
        <v>418285000</v>
      </c>
      <c r="Z14" s="45"/>
      <c r="AF14" s="45"/>
      <c r="AG14" s="45"/>
      <c r="AI14" s="45"/>
      <c r="AJ14" s="45"/>
    </row>
    <row r="15" spans="1:36" s="44" customFormat="1" x14ac:dyDescent="0.2">
      <c r="A15" s="41">
        <v>8208</v>
      </c>
      <c r="B15" s="91">
        <v>8106</v>
      </c>
      <c r="C15" s="26" t="s">
        <v>238</v>
      </c>
      <c r="D15" s="63">
        <f>VLOOKUP($B15,Total!$B$4:$Y$348,Total!D$1,FALSE)</f>
        <v>99</v>
      </c>
      <c r="E15" s="63">
        <f>VLOOKUP($B15,Total!$B$4:$Y$348,Total!E$1,FALSE)</f>
        <v>18810000</v>
      </c>
      <c r="F15" s="63">
        <f>VLOOKUP($B15,Total!$B$4:$Y$348,Total!F$1,FALSE)</f>
        <v>86</v>
      </c>
      <c r="G15" s="63">
        <f>VLOOKUP($B15,Total!$B$4:$Y$348,Total!G$1,FALSE)</f>
        <v>8170000</v>
      </c>
      <c r="H15" s="63">
        <f>VLOOKUP($B15,Total!$B$4:$Y$348,Total!H$1,FALSE)</f>
        <v>555</v>
      </c>
      <c r="I15" s="63">
        <f>VLOOKUP($B15,Total!$B$4:$Y$348,Total!I$1,FALSE)</f>
        <v>105450000</v>
      </c>
      <c r="J15" s="63">
        <f>VLOOKUP($B15,Total!$B$4:$Y$348,Total!J$1,FALSE)</f>
        <v>643</v>
      </c>
      <c r="K15" s="63">
        <f>VLOOKUP($B15,Total!$B$4:$Y$348,Total!K$1,FALSE)</f>
        <v>61085000</v>
      </c>
      <c r="L15" s="63">
        <f>VLOOKUP($B15,Total!$B$4:$Y$348,Total!L$1,FALSE)</f>
        <v>170</v>
      </c>
      <c r="M15" s="63">
        <f>VLOOKUP($B15,Total!$B$4:$Y$348,Total!M$1,FALSE)</f>
        <v>32300000</v>
      </c>
      <c r="N15" s="63">
        <f>VLOOKUP($B15,Total!$B$4:$Y$348,Total!N$1,FALSE)</f>
        <v>113</v>
      </c>
      <c r="O15" s="63">
        <f>VLOOKUP($B15,Total!$B$4:$Y$348,Total!O$1,FALSE)</f>
        <v>10735000</v>
      </c>
      <c r="P15" s="63">
        <f>VLOOKUP($B15,Total!$B$4:$Y$348,Total!P$1,FALSE)</f>
        <v>0</v>
      </c>
      <c r="Q15" s="63">
        <f>VLOOKUP($B15,Total!$B$4:$Y$348,Total!Q$1,FALSE)</f>
        <v>0</v>
      </c>
      <c r="R15" s="63">
        <f>VLOOKUP($B15,Total!$B$4:$Y$348,Total!R$1,FALSE)</f>
        <v>0</v>
      </c>
      <c r="S15" s="63">
        <f>VLOOKUP($B15,Total!$B$4:$Y$348,Total!S$1,FALSE)</f>
        <v>0</v>
      </c>
      <c r="T15" s="63">
        <f>VLOOKUP($B15,Total!$B$4:$Y$348,Total!T$1,FALSE)</f>
        <v>46</v>
      </c>
      <c r="U15" s="63">
        <f>VLOOKUP($B15,Total!$B$4:$Y$348,Total!U$1,FALSE)</f>
        <v>8740000</v>
      </c>
      <c r="V15" s="63">
        <f>VLOOKUP($B15,Total!$B$4:$Y$348,Total!V$1,FALSE)</f>
        <v>0</v>
      </c>
      <c r="W15" s="63">
        <f>VLOOKUP($B15,Total!$B$4:$Y$348,Total!W$1,FALSE)</f>
        <v>0</v>
      </c>
      <c r="X15" s="63">
        <f t="shared" si="0"/>
        <v>1712</v>
      </c>
      <c r="Y15" s="63">
        <f t="shared" si="1"/>
        <v>245290000</v>
      </c>
      <c r="Z15" s="45"/>
      <c r="AF15" s="45"/>
      <c r="AG15" s="45"/>
      <c r="AI15" s="45"/>
      <c r="AJ15" s="45"/>
    </row>
    <row r="16" spans="1:36" s="44" customFormat="1" x14ac:dyDescent="0.2">
      <c r="A16" s="41">
        <v>8209</v>
      </c>
      <c r="B16" s="91">
        <v>8109</v>
      </c>
      <c r="C16" s="26" t="s">
        <v>239</v>
      </c>
      <c r="D16" s="63">
        <f>VLOOKUP($B16,Total!$B$4:$Y$348,Total!D$1,FALSE)</f>
        <v>0</v>
      </c>
      <c r="E16" s="63">
        <f>VLOOKUP($B16,Total!$B$4:$Y$348,Total!E$1,FALSE)</f>
        <v>0</v>
      </c>
      <c r="F16" s="63">
        <f>VLOOKUP($B16,Total!$B$4:$Y$348,Total!F$1,FALSE)</f>
        <v>0</v>
      </c>
      <c r="G16" s="63">
        <f>VLOOKUP($B16,Total!$B$4:$Y$348,Total!G$1,FALSE)</f>
        <v>0</v>
      </c>
      <c r="H16" s="63">
        <f>VLOOKUP($B16,Total!$B$4:$Y$348,Total!H$1,FALSE)</f>
        <v>156</v>
      </c>
      <c r="I16" s="63">
        <f>VLOOKUP($B16,Total!$B$4:$Y$348,Total!I$1,FALSE)</f>
        <v>29640000</v>
      </c>
      <c r="J16" s="63">
        <f>VLOOKUP($B16,Total!$B$4:$Y$348,Total!J$1,FALSE)</f>
        <v>151</v>
      </c>
      <c r="K16" s="63">
        <f>VLOOKUP($B16,Total!$B$4:$Y$348,Total!K$1,FALSE)</f>
        <v>14345000</v>
      </c>
      <c r="L16" s="63">
        <f>VLOOKUP($B16,Total!$B$4:$Y$348,Total!L$1,FALSE)</f>
        <v>19</v>
      </c>
      <c r="M16" s="63">
        <f>VLOOKUP($B16,Total!$B$4:$Y$348,Total!M$1,FALSE)</f>
        <v>3610000</v>
      </c>
      <c r="N16" s="63">
        <f>VLOOKUP($B16,Total!$B$4:$Y$348,Total!N$1,FALSE)</f>
        <v>19</v>
      </c>
      <c r="O16" s="63">
        <f>VLOOKUP($B16,Total!$B$4:$Y$348,Total!O$1,FALSE)</f>
        <v>1805000</v>
      </c>
      <c r="P16" s="63">
        <f>VLOOKUP($B16,Total!$B$4:$Y$348,Total!P$1,FALSE)</f>
        <v>14</v>
      </c>
      <c r="Q16" s="63">
        <f>VLOOKUP($B16,Total!$B$4:$Y$348,Total!Q$1,FALSE)</f>
        <v>2660000</v>
      </c>
      <c r="R16" s="63">
        <f>VLOOKUP($B16,Total!$B$4:$Y$348,Total!R$1,FALSE)</f>
        <v>0</v>
      </c>
      <c r="S16" s="63">
        <f>VLOOKUP($B16,Total!$B$4:$Y$348,Total!S$1,FALSE)</f>
        <v>0</v>
      </c>
      <c r="T16" s="63">
        <f>VLOOKUP($B16,Total!$B$4:$Y$348,Total!T$1,FALSE)</f>
        <v>12</v>
      </c>
      <c r="U16" s="63">
        <f>VLOOKUP($B16,Total!$B$4:$Y$348,Total!U$1,FALSE)</f>
        <v>2280000</v>
      </c>
      <c r="V16" s="63">
        <f>VLOOKUP($B16,Total!$B$4:$Y$348,Total!V$1,FALSE)</f>
        <v>4</v>
      </c>
      <c r="W16" s="63">
        <f>VLOOKUP($B16,Total!$B$4:$Y$348,Total!W$1,FALSE)</f>
        <v>380000</v>
      </c>
      <c r="X16" s="63">
        <f t="shared" si="0"/>
        <v>375</v>
      </c>
      <c r="Y16" s="63">
        <f t="shared" si="1"/>
        <v>54720000</v>
      </c>
      <c r="Z16" s="45"/>
      <c r="AF16" s="45"/>
      <c r="AG16" s="45"/>
      <c r="AI16" s="45"/>
      <c r="AJ16" s="45"/>
    </row>
    <row r="17" spans="1:36" s="44" customFormat="1" x14ac:dyDescent="0.2">
      <c r="A17" s="41">
        <v>8210</v>
      </c>
      <c r="B17" s="91">
        <v>8108</v>
      </c>
      <c r="C17" s="26" t="s">
        <v>240</v>
      </c>
      <c r="D17" s="63">
        <f>VLOOKUP($B17,Total!$B$4:$Y$348,Total!D$1,FALSE)</f>
        <v>92</v>
      </c>
      <c r="E17" s="63">
        <f>VLOOKUP($B17,Total!$B$4:$Y$348,Total!E$1,FALSE)</f>
        <v>17480000</v>
      </c>
      <c r="F17" s="63">
        <f>VLOOKUP($B17,Total!$B$4:$Y$348,Total!F$1,FALSE)</f>
        <v>126</v>
      </c>
      <c r="G17" s="63">
        <f>VLOOKUP($B17,Total!$B$4:$Y$348,Total!G$1,FALSE)</f>
        <v>11970000</v>
      </c>
      <c r="H17" s="63">
        <f>VLOOKUP($B17,Total!$B$4:$Y$348,Total!H$1,FALSE)</f>
        <v>366</v>
      </c>
      <c r="I17" s="63">
        <f>VLOOKUP($B17,Total!$B$4:$Y$348,Total!I$1,FALSE)</f>
        <v>69540000</v>
      </c>
      <c r="J17" s="63">
        <f>VLOOKUP($B17,Total!$B$4:$Y$348,Total!J$1,FALSE)</f>
        <v>445</v>
      </c>
      <c r="K17" s="63">
        <f>VLOOKUP($B17,Total!$B$4:$Y$348,Total!K$1,FALSE)</f>
        <v>42275000</v>
      </c>
      <c r="L17" s="63">
        <f>VLOOKUP($B17,Total!$B$4:$Y$348,Total!L$1,FALSE)</f>
        <v>471</v>
      </c>
      <c r="M17" s="63">
        <f>VLOOKUP($B17,Total!$B$4:$Y$348,Total!M$1,FALSE)</f>
        <v>89490000</v>
      </c>
      <c r="N17" s="63">
        <f>VLOOKUP($B17,Total!$B$4:$Y$348,Total!N$1,FALSE)</f>
        <v>316</v>
      </c>
      <c r="O17" s="63">
        <f>VLOOKUP($B17,Total!$B$4:$Y$348,Total!O$1,FALSE)</f>
        <v>30020000</v>
      </c>
      <c r="P17" s="63">
        <f>VLOOKUP($B17,Total!$B$4:$Y$348,Total!P$1,FALSE)</f>
        <v>0</v>
      </c>
      <c r="Q17" s="63">
        <f>VLOOKUP($B17,Total!$B$4:$Y$348,Total!Q$1,FALSE)</f>
        <v>0</v>
      </c>
      <c r="R17" s="63">
        <f>VLOOKUP($B17,Total!$B$4:$Y$348,Total!R$1,FALSE)</f>
        <v>0</v>
      </c>
      <c r="S17" s="63">
        <f>VLOOKUP($B17,Total!$B$4:$Y$348,Total!S$1,FALSE)</f>
        <v>0</v>
      </c>
      <c r="T17" s="63">
        <f>VLOOKUP($B17,Total!$B$4:$Y$348,Total!T$1,FALSE)</f>
        <v>100</v>
      </c>
      <c r="U17" s="63">
        <f>VLOOKUP($B17,Total!$B$4:$Y$348,Total!U$1,FALSE)</f>
        <v>19000000</v>
      </c>
      <c r="V17" s="63">
        <f>VLOOKUP($B17,Total!$B$4:$Y$348,Total!V$1,FALSE)</f>
        <v>35</v>
      </c>
      <c r="W17" s="63">
        <f>VLOOKUP($B17,Total!$B$4:$Y$348,Total!W$1,FALSE)</f>
        <v>3325000</v>
      </c>
      <c r="X17" s="63">
        <f t="shared" si="0"/>
        <v>1951</v>
      </c>
      <c r="Y17" s="63">
        <f t="shared" si="1"/>
        <v>283100000</v>
      </c>
      <c r="Z17" s="45"/>
      <c r="AF17" s="45"/>
      <c r="AG17" s="45"/>
      <c r="AI17" s="45"/>
      <c r="AJ17" s="45"/>
    </row>
    <row r="18" spans="1:36" s="44" customFormat="1" x14ac:dyDescent="0.2">
      <c r="A18" s="41">
        <v>8211</v>
      </c>
      <c r="B18" s="91">
        <v>8103</v>
      </c>
      <c r="C18" s="26" t="s">
        <v>241</v>
      </c>
      <c r="D18" s="63">
        <f>VLOOKUP($B18,Total!$B$4:$Y$348,Total!D$1,FALSE)</f>
        <v>0</v>
      </c>
      <c r="E18" s="63">
        <f>VLOOKUP($B18,Total!$B$4:$Y$348,Total!E$1,FALSE)</f>
        <v>0</v>
      </c>
      <c r="F18" s="63">
        <f>VLOOKUP($B18,Total!$B$4:$Y$348,Total!F$1,FALSE)</f>
        <v>0</v>
      </c>
      <c r="G18" s="63">
        <f>VLOOKUP($B18,Total!$B$4:$Y$348,Total!G$1,FALSE)</f>
        <v>0</v>
      </c>
      <c r="H18" s="63">
        <f>VLOOKUP($B18,Total!$B$4:$Y$348,Total!H$1,FALSE)</f>
        <v>0</v>
      </c>
      <c r="I18" s="63">
        <f>VLOOKUP($B18,Total!$B$4:$Y$348,Total!I$1,FALSE)</f>
        <v>0</v>
      </c>
      <c r="J18" s="63">
        <f>VLOOKUP($B18,Total!$B$4:$Y$348,Total!J$1,FALSE)</f>
        <v>0</v>
      </c>
      <c r="K18" s="63">
        <f>VLOOKUP($B18,Total!$B$4:$Y$348,Total!K$1,FALSE)</f>
        <v>0</v>
      </c>
      <c r="L18" s="63">
        <f>VLOOKUP($B18,Total!$B$4:$Y$348,Total!L$1,FALSE)</f>
        <v>343</v>
      </c>
      <c r="M18" s="63">
        <f>VLOOKUP($B18,Total!$B$4:$Y$348,Total!M$1,FALSE)</f>
        <v>65170000</v>
      </c>
      <c r="N18" s="63">
        <f>VLOOKUP($B18,Total!$B$4:$Y$348,Total!N$1,FALSE)</f>
        <v>205</v>
      </c>
      <c r="O18" s="63">
        <f>VLOOKUP($B18,Total!$B$4:$Y$348,Total!O$1,FALSE)</f>
        <v>19475000</v>
      </c>
      <c r="P18" s="63">
        <f>VLOOKUP($B18,Total!$B$4:$Y$348,Total!P$1,FALSE)</f>
        <v>32</v>
      </c>
      <c r="Q18" s="63">
        <f>VLOOKUP($B18,Total!$B$4:$Y$348,Total!Q$1,FALSE)</f>
        <v>6080000</v>
      </c>
      <c r="R18" s="63">
        <f>VLOOKUP($B18,Total!$B$4:$Y$348,Total!R$1,FALSE)</f>
        <v>0</v>
      </c>
      <c r="S18" s="63">
        <f>VLOOKUP($B18,Total!$B$4:$Y$348,Total!S$1,FALSE)</f>
        <v>0</v>
      </c>
      <c r="T18" s="63">
        <f>VLOOKUP($B18,Total!$B$4:$Y$348,Total!T$1,FALSE)</f>
        <v>0</v>
      </c>
      <c r="U18" s="63">
        <f>VLOOKUP($B18,Total!$B$4:$Y$348,Total!U$1,FALSE)</f>
        <v>0</v>
      </c>
      <c r="V18" s="63">
        <f>VLOOKUP($B18,Total!$B$4:$Y$348,Total!V$1,FALSE)</f>
        <v>0</v>
      </c>
      <c r="W18" s="63">
        <f>VLOOKUP($B18,Total!$B$4:$Y$348,Total!W$1,FALSE)</f>
        <v>0</v>
      </c>
      <c r="X18" s="63">
        <f t="shared" si="0"/>
        <v>580</v>
      </c>
      <c r="Y18" s="63">
        <f t="shared" si="1"/>
        <v>90725000</v>
      </c>
      <c r="Z18" s="45"/>
      <c r="AF18" s="45"/>
      <c r="AG18" s="45"/>
      <c r="AI18" s="45"/>
      <c r="AJ18" s="45"/>
    </row>
    <row r="19" spans="1:36" s="44" customFormat="1" x14ac:dyDescent="0.2">
      <c r="A19" s="41">
        <v>8212</v>
      </c>
      <c r="B19" s="91">
        <v>8112</v>
      </c>
      <c r="C19" s="26" t="s">
        <v>242</v>
      </c>
      <c r="D19" s="63">
        <f>VLOOKUP($B19,Total!$B$4:$Y$348,Total!D$1,FALSE)</f>
        <v>100</v>
      </c>
      <c r="E19" s="63">
        <f>VLOOKUP($B19,Total!$B$4:$Y$348,Total!E$1,FALSE)</f>
        <v>19000000</v>
      </c>
      <c r="F19" s="63">
        <f>VLOOKUP($B19,Total!$B$4:$Y$348,Total!F$1,FALSE)</f>
        <v>66</v>
      </c>
      <c r="G19" s="63">
        <f>VLOOKUP($B19,Total!$B$4:$Y$348,Total!G$1,FALSE)</f>
        <v>6270000</v>
      </c>
      <c r="H19" s="63">
        <f>VLOOKUP($B19,Total!$B$4:$Y$348,Total!H$1,FALSE)</f>
        <v>463</v>
      </c>
      <c r="I19" s="63">
        <f>VLOOKUP($B19,Total!$B$4:$Y$348,Total!I$1,FALSE)</f>
        <v>87970000</v>
      </c>
      <c r="J19" s="63">
        <f>VLOOKUP($B19,Total!$B$4:$Y$348,Total!J$1,FALSE)</f>
        <v>461</v>
      </c>
      <c r="K19" s="63">
        <f>VLOOKUP($B19,Total!$B$4:$Y$348,Total!K$1,FALSE)</f>
        <v>43795000</v>
      </c>
      <c r="L19" s="63">
        <f>VLOOKUP($B19,Total!$B$4:$Y$348,Total!L$1,FALSE)</f>
        <v>292</v>
      </c>
      <c r="M19" s="63">
        <f>VLOOKUP($B19,Total!$B$4:$Y$348,Total!M$1,FALSE)</f>
        <v>55480000</v>
      </c>
      <c r="N19" s="63">
        <f>VLOOKUP($B19,Total!$B$4:$Y$348,Total!N$1,FALSE)</f>
        <v>237</v>
      </c>
      <c r="O19" s="63">
        <f>VLOOKUP($B19,Total!$B$4:$Y$348,Total!O$1,FALSE)</f>
        <v>22515000</v>
      </c>
      <c r="P19" s="63">
        <f>VLOOKUP($B19,Total!$B$4:$Y$348,Total!P$1,FALSE)</f>
        <v>0</v>
      </c>
      <c r="Q19" s="63">
        <f>VLOOKUP($B19,Total!$B$4:$Y$348,Total!Q$1,FALSE)</f>
        <v>0</v>
      </c>
      <c r="R19" s="63">
        <f>VLOOKUP($B19,Total!$B$4:$Y$348,Total!R$1,FALSE)</f>
        <v>0</v>
      </c>
      <c r="S19" s="63">
        <f>VLOOKUP($B19,Total!$B$4:$Y$348,Total!S$1,FALSE)</f>
        <v>0</v>
      </c>
      <c r="T19" s="63">
        <f>VLOOKUP($B19,Total!$B$4:$Y$348,Total!T$1,FALSE)</f>
        <v>0</v>
      </c>
      <c r="U19" s="63">
        <f>VLOOKUP($B19,Total!$B$4:$Y$348,Total!U$1,FALSE)</f>
        <v>0</v>
      </c>
      <c r="V19" s="63">
        <f>VLOOKUP($B19,Total!$B$4:$Y$348,Total!V$1,FALSE)</f>
        <v>0</v>
      </c>
      <c r="W19" s="63">
        <f>VLOOKUP($B19,Total!$B$4:$Y$348,Total!W$1,FALSE)</f>
        <v>0</v>
      </c>
      <c r="X19" s="63">
        <f t="shared" si="0"/>
        <v>1619</v>
      </c>
      <c r="Y19" s="63">
        <f t="shared" si="1"/>
        <v>235030000</v>
      </c>
      <c r="Z19" s="45"/>
      <c r="AF19" s="45"/>
      <c r="AG19" s="45"/>
      <c r="AI19" s="45"/>
      <c r="AJ19" s="45"/>
    </row>
    <row r="20" spans="1:36" s="44" customFormat="1" x14ac:dyDescent="0.2">
      <c r="A20" s="41">
        <v>8301</v>
      </c>
      <c r="B20" s="91">
        <v>8202</v>
      </c>
      <c r="C20" s="26" t="s">
        <v>243</v>
      </c>
      <c r="D20" s="63">
        <f>VLOOKUP($B20,Total!$B$4:$Y$348,Total!D$1,FALSE)</f>
        <v>80</v>
      </c>
      <c r="E20" s="63">
        <f>VLOOKUP($B20,Total!$B$4:$Y$348,Total!E$1,FALSE)</f>
        <v>15200000</v>
      </c>
      <c r="F20" s="63">
        <f>VLOOKUP($B20,Total!$B$4:$Y$348,Total!F$1,FALSE)</f>
        <v>83</v>
      </c>
      <c r="G20" s="63">
        <f>VLOOKUP($B20,Total!$B$4:$Y$348,Total!G$1,FALSE)</f>
        <v>7885000</v>
      </c>
      <c r="H20" s="63">
        <f>VLOOKUP($B20,Total!$B$4:$Y$348,Total!H$1,FALSE)</f>
        <v>378</v>
      </c>
      <c r="I20" s="63">
        <f>VLOOKUP($B20,Total!$B$4:$Y$348,Total!I$1,FALSE)</f>
        <v>71820000</v>
      </c>
      <c r="J20" s="63">
        <f>VLOOKUP($B20,Total!$B$4:$Y$348,Total!J$1,FALSE)</f>
        <v>491</v>
      </c>
      <c r="K20" s="63">
        <f>VLOOKUP($B20,Total!$B$4:$Y$348,Total!K$1,FALSE)</f>
        <v>46645000</v>
      </c>
      <c r="L20" s="63">
        <f>VLOOKUP($B20,Total!$B$4:$Y$348,Total!L$1,FALSE)</f>
        <v>103</v>
      </c>
      <c r="M20" s="63">
        <f>VLOOKUP($B20,Total!$B$4:$Y$348,Total!M$1,FALSE)</f>
        <v>19570000</v>
      </c>
      <c r="N20" s="63">
        <f>VLOOKUP($B20,Total!$B$4:$Y$348,Total!N$1,FALSE)</f>
        <v>93</v>
      </c>
      <c r="O20" s="63">
        <f>VLOOKUP($B20,Total!$B$4:$Y$348,Total!O$1,FALSE)</f>
        <v>8835000</v>
      </c>
      <c r="P20" s="63">
        <f>VLOOKUP($B20,Total!$B$4:$Y$348,Total!P$1,FALSE)</f>
        <v>3</v>
      </c>
      <c r="Q20" s="63">
        <f>VLOOKUP($B20,Total!$B$4:$Y$348,Total!Q$1,FALSE)</f>
        <v>570000</v>
      </c>
      <c r="R20" s="63">
        <f>VLOOKUP($B20,Total!$B$4:$Y$348,Total!R$1,FALSE)</f>
        <v>0</v>
      </c>
      <c r="S20" s="63">
        <f>VLOOKUP($B20,Total!$B$4:$Y$348,Total!S$1,FALSE)</f>
        <v>0</v>
      </c>
      <c r="T20" s="63">
        <f>VLOOKUP($B20,Total!$B$4:$Y$348,Total!T$1,FALSE)</f>
        <v>129</v>
      </c>
      <c r="U20" s="63">
        <f>VLOOKUP($B20,Total!$B$4:$Y$348,Total!U$1,FALSE)</f>
        <v>24510000</v>
      </c>
      <c r="V20" s="63">
        <f>VLOOKUP($B20,Total!$B$4:$Y$348,Total!V$1,FALSE)</f>
        <v>37</v>
      </c>
      <c r="W20" s="63">
        <f>VLOOKUP($B20,Total!$B$4:$Y$348,Total!W$1,FALSE)</f>
        <v>3515000</v>
      </c>
      <c r="X20" s="63">
        <f t="shared" si="0"/>
        <v>1397</v>
      </c>
      <c r="Y20" s="63">
        <f t="shared" si="1"/>
        <v>198550000</v>
      </c>
      <c r="Z20" s="45"/>
      <c r="AF20" s="45"/>
      <c r="AG20" s="45"/>
      <c r="AI20" s="45"/>
      <c r="AJ20" s="45"/>
    </row>
    <row r="21" spans="1:36" s="44" customFormat="1" x14ac:dyDescent="0.2">
      <c r="A21" s="41">
        <v>8302</v>
      </c>
      <c r="B21" s="91">
        <v>8205</v>
      </c>
      <c r="C21" s="26" t="s">
        <v>244</v>
      </c>
      <c r="D21" s="63">
        <f>VLOOKUP($B21,Total!$B$4:$Y$348,Total!D$1,FALSE)</f>
        <v>0</v>
      </c>
      <c r="E21" s="63">
        <f>VLOOKUP($B21,Total!$B$4:$Y$348,Total!E$1,FALSE)</f>
        <v>0</v>
      </c>
      <c r="F21" s="63">
        <f>VLOOKUP($B21,Total!$B$4:$Y$348,Total!F$1,FALSE)</f>
        <v>0</v>
      </c>
      <c r="G21" s="63">
        <f>VLOOKUP($B21,Total!$B$4:$Y$348,Total!G$1,FALSE)</f>
        <v>0</v>
      </c>
      <c r="H21" s="63">
        <f>VLOOKUP($B21,Total!$B$4:$Y$348,Total!H$1,FALSE)</f>
        <v>460</v>
      </c>
      <c r="I21" s="63">
        <f>VLOOKUP($B21,Total!$B$4:$Y$348,Total!I$1,FALSE)</f>
        <v>87400000</v>
      </c>
      <c r="J21" s="63">
        <f>VLOOKUP($B21,Total!$B$4:$Y$348,Total!J$1,FALSE)</f>
        <v>519</v>
      </c>
      <c r="K21" s="63">
        <f>VLOOKUP($B21,Total!$B$4:$Y$348,Total!K$1,FALSE)</f>
        <v>49305000</v>
      </c>
      <c r="L21" s="63">
        <f>VLOOKUP($B21,Total!$B$4:$Y$348,Total!L$1,FALSE)</f>
        <v>69</v>
      </c>
      <c r="M21" s="63">
        <f>VLOOKUP($B21,Total!$B$4:$Y$348,Total!M$1,FALSE)</f>
        <v>13110000</v>
      </c>
      <c r="N21" s="63">
        <f>VLOOKUP($B21,Total!$B$4:$Y$348,Total!N$1,FALSE)</f>
        <v>45</v>
      </c>
      <c r="O21" s="63">
        <f>VLOOKUP($B21,Total!$B$4:$Y$348,Total!O$1,FALSE)</f>
        <v>4275000</v>
      </c>
      <c r="P21" s="63">
        <f>VLOOKUP($B21,Total!$B$4:$Y$348,Total!P$1,FALSE)</f>
        <v>0</v>
      </c>
      <c r="Q21" s="63">
        <f>VLOOKUP($B21,Total!$B$4:$Y$348,Total!Q$1,FALSE)</f>
        <v>0</v>
      </c>
      <c r="R21" s="63">
        <f>VLOOKUP($B21,Total!$B$4:$Y$348,Total!R$1,FALSE)</f>
        <v>0</v>
      </c>
      <c r="S21" s="63">
        <f>VLOOKUP($B21,Total!$B$4:$Y$348,Total!S$1,FALSE)</f>
        <v>0</v>
      </c>
      <c r="T21" s="63">
        <f>VLOOKUP($B21,Total!$B$4:$Y$348,Total!T$1,FALSE)</f>
        <v>11</v>
      </c>
      <c r="U21" s="63">
        <f>VLOOKUP($B21,Total!$B$4:$Y$348,Total!U$1,FALSE)</f>
        <v>2090000</v>
      </c>
      <c r="V21" s="63">
        <f>VLOOKUP($B21,Total!$B$4:$Y$348,Total!V$1,FALSE)</f>
        <v>2</v>
      </c>
      <c r="W21" s="63">
        <f>VLOOKUP($B21,Total!$B$4:$Y$348,Total!W$1,FALSE)</f>
        <v>190000</v>
      </c>
      <c r="X21" s="63">
        <f t="shared" si="0"/>
        <v>1106</v>
      </c>
      <c r="Y21" s="63">
        <f t="shared" si="1"/>
        <v>156370000</v>
      </c>
      <c r="Z21" s="45"/>
      <c r="AF21" s="45"/>
      <c r="AG21" s="45"/>
      <c r="AI21" s="45"/>
      <c r="AJ21" s="45"/>
    </row>
    <row r="22" spans="1:36" s="44" customFormat="1" x14ac:dyDescent="0.2">
      <c r="A22" s="41">
        <v>8303</v>
      </c>
      <c r="B22" s="91">
        <v>8201</v>
      </c>
      <c r="C22" s="26" t="s">
        <v>245</v>
      </c>
      <c r="D22" s="63">
        <f>VLOOKUP($B22,Total!$B$4:$Y$348,Total!D$1,FALSE)</f>
        <v>41</v>
      </c>
      <c r="E22" s="63">
        <f>VLOOKUP($B22,Total!$B$4:$Y$348,Total!E$1,FALSE)</f>
        <v>7790000</v>
      </c>
      <c r="F22" s="63">
        <f>VLOOKUP($B22,Total!$B$4:$Y$348,Total!F$1,FALSE)</f>
        <v>31</v>
      </c>
      <c r="G22" s="63">
        <f>VLOOKUP($B22,Total!$B$4:$Y$348,Total!G$1,FALSE)</f>
        <v>2945000</v>
      </c>
      <c r="H22" s="63">
        <f>VLOOKUP($B22,Total!$B$4:$Y$348,Total!H$1,FALSE)</f>
        <v>382</v>
      </c>
      <c r="I22" s="63">
        <f>VLOOKUP($B22,Total!$B$4:$Y$348,Total!I$1,FALSE)</f>
        <v>72580000</v>
      </c>
      <c r="J22" s="63">
        <f>VLOOKUP($B22,Total!$B$4:$Y$348,Total!J$1,FALSE)</f>
        <v>548</v>
      </c>
      <c r="K22" s="63">
        <f>VLOOKUP($B22,Total!$B$4:$Y$348,Total!K$1,FALSE)</f>
        <v>52060000</v>
      </c>
      <c r="L22" s="63">
        <f>VLOOKUP($B22,Total!$B$4:$Y$348,Total!L$1,FALSE)</f>
        <v>59</v>
      </c>
      <c r="M22" s="63">
        <f>VLOOKUP($B22,Total!$B$4:$Y$348,Total!M$1,FALSE)</f>
        <v>11210000</v>
      </c>
      <c r="N22" s="63">
        <f>VLOOKUP($B22,Total!$B$4:$Y$348,Total!N$1,FALSE)</f>
        <v>39</v>
      </c>
      <c r="O22" s="63">
        <f>VLOOKUP($B22,Total!$B$4:$Y$348,Total!O$1,FALSE)</f>
        <v>3705000</v>
      </c>
      <c r="P22" s="63">
        <f>VLOOKUP($B22,Total!$B$4:$Y$348,Total!P$1,FALSE)</f>
        <v>0</v>
      </c>
      <c r="Q22" s="63">
        <f>VLOOKUP($B22,Total!$B$4:$Y$348,Total!Q$1,FALSE)</f>
        <v>0</v>
      </c>
      <c r="R22" s="63">
        <f>VLOOKUP($B22,Total!$B$4:$Y$348,Total!R$1,FALSE)</f>
        <v>0</v>
      </c>
      <c r="S22" s="63">
        <f>VLOOKUP($B22,Total!$B$4:$Y$348,Total!S$1,FALSE)</f>
        <v>0</v>
      </c>
      <c r="T22" s="63">
        <f>VLOOKUP($B22,Total!$B$4:$Y$348,Total!T$1,FALSE)</f>
        <v>41</v>
      </c>
      <c r="U22" s="63">
        <f>VLOOKUP($B22,Total!$B$4:$Y$348,Total!U$1,FALSE)</f>
        <v>7790000</v>
      </c>
      <c r="V22" s="63">
        <f>VLOOKUP($B22,Total!$B$4:$Y$348,Total!V$1,FALSE)</f>
        <v>10</v>
      </c>
      <c r="W22" s="63">
        <f>VLOOKUP($B22,Total!$B$4:$Y$348,Total!W$1,FALSE)</f>
        <v>950000</v>
      </c>
      <c r="X22" s="63">
        <f t="shared" si="0"/>
        <v>1151</v>
      </c>
      <c r="Y22" s="63">
        <f t="shared" si="1"/>
        <v>159030000</v>
      </c>
      <c r="Z22" s="45"/>
      <c r="AF22" s="45"/>
      <c r="AG22" s="45"/>
      <c r="AI22" s="45"/>
      <c r="AJ22" s="45"/>
    </row>
    <row r="23" spans="1:36" s="44" customFormat="1" x14ac:dyDescent="0.2">
      <c r="A23" s="41">
        <v>8304</v>
      </c>
      <c r="B23" s="91">
        <v>8206</v>
      </c>
      <c r="C23" s="26" t="s">
        <v>246</v>
      </c>
      <c r="D23" s="63">
        <f>VLOOKUP($B23,Total!$B$4:$Y$348,Total!D$1,FALSE)</f>
        <v>0</v>
      </c>
      <c r="E23" s="63">
        <f>VLOOKUP($B23,Total!$B$4:$Y$348,Total!E$1,FALSE)</f>
        <v>0</v>
      </c>
      <c r="F23" s="63">
        <f>VLOOKUP($B23,Total!$B$4:$Y$348,Total!F$1,FALSE)</f>
        <v>0</v>
      </c>
      <c r="G23" s="63">
        <f>VLOOKUP($B23,Total!$B$4:$Y$348,Total!G$1,FALSE)</f>
        <v>0</v>
      </c>
      <c r="H23" s="63">
        <f>VLOOKUP($B23,Total!$B$4:$Y$348,Total!H$1,FALSE)</f>
        <v>213</v>
      </c>
      <c r="I23" s="63">
        <f>VLOOKUP($B23,Total!$B$4:$Y$348,Total!I$1,FALSE)</f>
        <v>40470000</v>
      </c>
      <c r="J23" s="63">
        <f>VLOOKUP($B23,Total!$B$4:$Y$348,Total!J$1,FALSE)</f>
        <v>299</v>
      </c>
      <c r="K23" s="63">
        <f>VLOOKUP($B23,Total!$B$4:$Y$348,Total!K$1,FALSE)</f>
        <v>28405000</v>
      </c>
      <c r="L23" s="63">
        <f>VLOOKUP($B23,Total!$B$4:$Y$348,Total!L$1,FALSE)</f>
        <v>87</v>
      </c>
      <c r="M23" s="63">
        <f>VLOOKUP($B23,Total!$B$4:$Y$348,Total!M$1,FALSE)</f>
        <v>16530000</v>
      </c>
      <c r="N23" s="63">
        <f>VLOOKUP($B23,Total!$B$4:$Y$348,Total!N$1,FALSE)</f>
        <v>78</v>
      </c>
      <c r="O23" s="63">
        <f>VLOOKUP($B23,Total!$B$4:$Y$348,Total!O$1,FALSE)</f>
        <v>7410000</v>
      </c>
      <c r="P23" s="63">
        <f>VLOOKUP($B23,Total!$B$4:$Y$348,Total!P$1,FALSE)</f>
        <v>0</v>
      </c>
      <c r="Q23" s="63">
        <f>VLOOKUP($B23,Total!$B$4:$Y$348,Total!Q$1,FALSE)</f>
        <v>0</v>
      </c>
      <c r="R23" s="63">
        <f>VLOOKUP($B23,Total!$B$4:$Y$348,Total!R$1,FALSE)</f>
        <v>0</v>
      </c>
      <c r="S23" s="63">
        <f>VLOOKUP($B23,Total!$B$4:$Y$348,Total!S$1,FALSE)</f>
        <v>0</v>
      </c>
      <c r="T23" s="63">
        <f>VLOOKUP($B23,Total!$B$4:$Y$348,Total!T$1,FALSE)</f>
        <v>65</v>
      </c>
      <c r="U23" s="63">
        <f>VLOOKUP($B23,Total!$B$4:$Y$348,Total!U$1,FALSE)</f>
        <v>12350000</v>
      </c>
      <c r="V23" s="63">
        <f>VLOOKUP($B23,Total!$B$4:$Y$348,Total!V$1,FALSE)</f>
        <v>18</v>
      </c>
      <c r="W23" s="63">
        <f>VLOOKUP($B23,Total!$B$4:$Y$348,Total!W$1,FALSE)</f>
        <v>1710000</v>
      </c>
      <c r="X23" s="63">
        <f t="shared" si="0"/>
        <v>760</v>
      </c>
      <c r="Y23" s="63">
        <f t="shared" si="1"/>
        <v>106875000</v>
      </c>
      <c r="Z23" s="45"/>
      <c r="AF23" s="45"/>
      <c r="AG23" s="45"/>
      <c r="AI23" s="45"/>
      <c r="AJ23" s="45"/>
    </row>
    <row r="24" spans="1:36" s="44" customFormat="1" x14ac:dyDescent="0.2">
      <c r="A24" s="41">
        <v>8305</v>
      </c>
      <c r="B24" s="91">
        <v>8203</v>
      </c>
      <c r="C24" s="26" t="s">
        <v>247</v>
      </c>
      <c r="D24" s="63">
        <f>VLOOKUP($B24,Total!$B$4:$Y$348,Total!D$1,FALSE)</f>
        <v>60</v>
      </c>
      <c r="E24" s="63">
        <f>VLOOKUP($B24,Total!$B$4:$Y$348,Total!E$1,FALSE)</f>
        <v>11400000</v>
      </c>
      <c r="F24" s="63">
        <f>VLOOKUP($B24,Total!$B$4:$Y$348,Total!F$1,FALSE)</f>
        <v>40</v>
      </c>
      <c r="G24" s="63">
        <f>VLOOKUP($B24,Total!$B$4:$Y$348,Total!G$1,FALSE)</f>
        <v>3800000</v>
      </c>
      <c r="H24" s="63">
        <f>VLOOKUP($B24,Total!$B$4:$Y$348,Total!H$1,FALSE)</f>
        <v>400</v>
      </c>
      <c r="I24" s="63">
        <f>VLOOKUP($B24,Total!$B$4:$Y$348,Total!I$1,FALSE)</f>
        <v>76000000</v>
      </c>
      <c r="J24" s="63">
        <f>VLOOKUP($B24,Total!$B$4:$Y$348,Total!J$1,FALSE)</f>
        <v>530</v>
      </c>
      <c r="K24" s="63">
        <f>VLOOKUP($B24,Total!$B$4:$Y$348,Total!K$1,FALSE)</f>
        <v>50350000</v>
      </c>
      <c r="L24" s="63">
        <f>VLOOKUP($B24,Total!$B$4:$Y$348,Total!L$1,FALSE)</f>
        <v>49</v>
      </c>
      <c r="M24" s="63">
        <f>VLOOKUP($B24,Total!$B$4:$Y$348,Total!M$1,FALSE)</f>
        <v>9310000</v>
      </c>
      <c r="N24" s="63">
        <f>VLOOKUP($B24,Total!$B$4:$Y$348,Total!N$1,FALSE)</f>
        <v>56</v>
      </c>
      <c r="O24" s="63">
        <f>VLOOKUP($B24,Total!$B$4:$Y$348,Total!O$1,FALSE)</f>
        <v>5320000</v>
      </c>
      <c r="P24" s="63">
        <f>VLOOKUP($B24,Total!$B$4:$Y$348,Total!P$1,FALSE)</f>
        <v>0</v>
      </c>
      <c r="Q24" s="63">
        <f>VLOOKUP($B24,Total!$B$4:$Y$348,Total!Q$1,FALSE)</f>
        <v>0</v>
      </c>
      <c r="R24" s="63">
        <f>VLOOKUP($B24,Total!$B$4:$Y$348,Total!R$1,FALSE)</f>
        <v>0</v>
      </c>
      <c r="S24" s="63">
        <f>VLOOKUP($B24,Total!$B$4:$Y$348,Total!S$1,FALSE)</f>
        <v>0</v>
      </c>
      <c r="T24" s="63">
        <f>VLOOKUP($B24,Total!$B$4:$Y$348,Total!T$1,FALSE)</f>
        <v>0</v>
      </c>
      <c r="U24" s="63">
        <f>VLOOKUP($B24,Total!$B$4:$Y$348,Total!U$1,FALSE)</f>
        <v>0</v>
      </c>
      <c r="V24" s="63">
        <f>VLOOKUP($B24,Total!$B$4:$Y$348,Total!V$1,FALSE)</f>
        <v>0</v>
      </c>
      <c r="W24" s="63">
        <f>VLOOKUP($B24,Total!$B$4:$Y$348,Total!W$1,FALSE)</f>
        <v>0</v>
      </c>
      <c r="X24" s="63">
        <f t="shared" si="0"/>
        <v>1135</v>
      </c>
      <c r="Y24" s="63">
        <f t="shared" si="1"/>
        <v>156180000</v>
      </c>
      <c r="Z24" s="45"/>
      <c r="AF24" s="45"/>
      <c r="AG24" s="45"/>
      <c r="AI24" s="45"/>
      <c r="AJ24" s="45"/>
    </row>
    <row r="25" spans="1:36" s="44" customFormat="1" x14ac:dyDescent="0.2">
      <c r="A25" s="41">
        <v>8306</v>
      </c>
      <c r="B25" s="91">
        <v>8204</v>
      </c>
      <c r="C25" s="26" t="s">
        <v>248</v>
      </c>
      <c r="D25" s="63">
        <f>VLOOKUP($B25,Total!$B$4:$Y$348,Total!D$1,FALSE)</f>
        <v>0</v>
      </c>
      <c r="E25" s="63">
        <f>VLOOKUP($B25,Total!$B$4:$Y$348,Total!E$1,FALSE)</f>
        <v>0</v>
      </c>
      <c r="F25" s="63">
        <f>VLOOKUP($B25,Total!$B$4:$Y$348,Total!F$1,FALSE)</f>
        <v>0</v>
      </c>
      <c r="G25" s="63">
        <f>VLOOKUP($B25,Total!$B$4:$Y$348,Total!G$1,FALSE)</f>
        <v>0</v>
      </c>
      <c r="H25" s="63">
        <f>VLOOKUP($B25,Total!$B$4:$Y$348,Total!H$1,FALSE)</f>
        <v>97</v>
      </c>
      <c r="I25" s="63">
        <f>VLOOKUP($B25,Total!$B$4:$Y$348,Total!I$1,FALSE)</f>
        <v>18430000</v>
      </c>
      <c r="J25" s="63">
        <f>VLOOKUP($B25,Total!$B$4:$Y$348,Total!J$1,FALSE)</f>
        <v>121</v>
      </c>
      <c r="K25" s="63">
        <f>VLOOKUP($B25,Total!$B$4:$Y$348,Total!K$1,FALSE)</f>
        <v>11495000</v>
      </c>
      <c r="L25" s="63">
        <f>VLOOKUP($B25,Total!$B$4:$Y$348,Total!L$1,FALSE)</f>
        <v>7</v>
      </c>
      <c r="M25" s="63">
        <f>VLOOKUP($B25,Total!$B$4:$Y$348,Total!M$1,FALSE)</f>
        <v>1330000</v>
      </c>
      <c r="N25" s="63">
        <f>VLOOKUP($B25,Total!$B$4:$Y$348,Total!N$1,FALSE)</f>
        <v>17</v>
      </c>
      <c r="O25" s="63">
        <f>VLOOKUP($B25,Total!$B$4:$Y$348,Total!O$1,FALSE)</f>
        <v>1615000</v>
      </c>
      <c r="P25" s="63">
        <f>VLOOKUP($B25,Total!$B$4:$Y$348,Total!P$1,FALSE)</f>
        <v>0</v>
      </c>
      <c r="Q25" s="63">
        <f>VLOOKUP($B25,Total!$B$4:$Y$348,Total!Q$1,FALSE)</f>
        <v>0</v>
      </c>
      <c r="R25" s="63">
        <f>VLOOKUP($B25,Total!$B$4:$Y$348,Total!R$1,FALSE)</f>
        <v>0</v>
      </c>
      <c r="S25" s="63">
        <f>VLOOKUP($B25,Total!$B$4:$Y$348,Total!S$1,FALSE)</f>
        <v>0</v>
      </c>
      <c r="T25" s="63">
        <f>VLOOKUP($B25,Total!$B$4:$Y$348,Total!T$1,FALSE)</f>
        <v>0</v>
      </c>
      <c r="U25" s="63">
        <f>VLOOKUP($B25,Total!$B$4:$Y$348,Total!U$1,FALSE)</f>
        <v>0</v>
      </c>
      <c r="V25" s="63">
        <f>VLOOKUP($B25,Total!$B$4:$Y$348,Total!V$1,FALSE)</f>
        <v>0</v>
      </c>
      <c r="W25" s="63">
        <f>VLOOKUP($B25,Total!$B$4:$Y$348,Total!W$1,FALSE)</f>
        <v>0</v>
      </c>
      <c r="X25" s="63">
        <f t="shared" si="0"/>
        <v>242</v>
      </c>
      <c r="Y25" s="63">
        <f t="shared" si="1"/>
        <v>32870000</v>
      </c>
      <c r="Z25" s="45"/>
      <c r="AF25" s="45"/>
      <c r="AG25" s="45"/>
      <c r="AI25" s="45"/>
      <c r="AJ25" s="45"/>
    </row>
    <row r="26" spans="1:36" s="44" customFormat="1" x14ac:dyDescent="0.2">
      <c r="A26" s="41">
        <v>8307</v>
      </c>
      <c r="B26" s="91">
        <v>8207</v>
      </c>
      <c r="C26" s="26" t="s">
        <v>249</v>
      </c>
      <c r="D26" s="63">
        <f>VLOOKUP($B26,Total!$B$4:$Y$348,Total!D$1,FALSE)</f>
        <v>22</v>
      </c>
      <c r="E26" s="63">
        <f>VLOOKUP($B26,Total!$B$4:$Y$348,Total!E$1,FALSE)</f>
        <v>4180000</v>
      </c>
      <c r="F26" s="63">
        <f>VLOOKUP($B26,Total!$B$4:$Y$348,Total!F$1,FALSE)</f>
        <v>32</v>
      </c>
      <c r="G26" s="63">
        <f>VLOOKUP($B26,Total!$B$4:$Y$348,Total!G$1,FALSE)</f>
        <v>3040000</v>
      </c>
      <c r="H26" s="63">
        <f>VLOOKUP($B26,Total!$B$4:$Y$348,Total!H$1,FALSE)</f>
        <v>176</v>
      </c>
      <c r="I26" s="63">
        <f>VLOOKUP($B26,Total!$B$4:$Y$348,Total!I$1,FALSE)</f>
        <v>33440000</v>
      </c>
      <c r="J26" s="63">
        <f>VLOOKUP($B26,Total!$B$4:$Y$348,Total!J$1,FALSE)</f>
        <v>212</v>
      </c>
      <c r="K26" s="63">
        <f>VLOOKUP($B26,Total!$B$4:$Y$348,Total!K$1,FALSE)</f>
        <v>20140000</v>
      </c>
      <c r="L26" s="63">
        <f>VLOOKUP($B26,Total!$B$4:$Y$348,Total!L$1,FALSE)</f>
        <v>58</v>
      </c>
      <c r="M26" s="63">
        <f>VLOOKUP($B26,Total!$B$4:$Y$348,Total!M$1,FALSE)</f>
        <v>11020000</v>
      </c>
      <c r="N26" s="63">
        <f>VLOOKUP($B26,Total!$B$4:$Y$348,Total!N$1,FALSE)</f>
        <v>40</v>
      </c>
      <c r="O26" s="63">
        <f>VLOOKUP($B26,Total!$B$4:$Y$348,Total!O$1,FALSE)</f>
        <v>3800000</v>
      </c>
      <c r="P26" s="63">
        <f>VLOOKUP($B26,Total!$B$4:$Y$348,Total!P$1,FALSE)</f>
        <v>0</v>
      </c>
      <c r="Q26" s="63">
        <f>VLOOKUP($B26,Total!$B$4:$Y$348,Total!Q$1,FALSE)</f>
        <v>0</v>
      </c>
      <c r="R26" s="63">
        <f>VLOOKUP($B26,Total!$B$4:$Y$348,Total!R$1,FALSE)</f>
        <v>0</v>
      </c>
      <c r="S26" s="63">
        <f>VLOOKUP($B26,Total!$B$4:$Y$348,Total!S$1,FALSE)</f>
        <v>0</v>
      </c>
      <c r="T26" s="63">
        <f>VLOOKUP($B26,Total!$B$4:$Y$348,Total!T$1,FALSE)</f>
        <v>0</v>
      </c>
      <c r="U26" s="63">
        <f>VLOOKUP($B26,Total!$B$4:$Y$348,Total!U$1,FALSE)</f>
        <v>0</v>
      </c>
      <c r="V26" s="63">
        <f>VLOOKUP($B26,Total!$B$4:$Y$348,Total!V$1,FALSE)</f>
        <v>0</v>
      </c>
      <c r="W26" s="63">
        <f>VLOOKUP($B26,Total!$B$4:$Y$348,Total!W$1,FALSE)</f>
        <v>0</v>
      </c>
      <c r="X26" s="63">
        <f t="shared" si="0"/>
        <v>540</v>
      </c>
      <c r="Y26" s="63">
        <f t="shared" si="1"/>
        <v>75620000</v>
      </c>
      <c r="Z26" s="45"/>
      <c r="AF26" s="45"/>
      <c r="AG26" s="45"/>
      <c r="AI26" s="45"/>
      <c r="AJ26" s="45"/>
    </row>
    <row r="27" spans="1:36" s="44" customFormat="1" x14ac:dyDescent="0.2">
      <c r="A27" s="41">
        <v>8401</v>
      </c>
      <c r="B27" s="91">
        <v>8301</v>
      </c>
      <c r="C27" s="26" t="s">
        <v>250</v>
      </c>
      <c r="D27" s="63">
        <f>VLOOKUP($B27,Total!$B$4:$Y$348,Total!D$1,FALSE)</f>
        <v>214</v>
      </c>
      <c r="E27" s="63">
        <f>VLOOKUP($B27,Total!$B$4:$Y$348,Total!E$1,FALSE)</f>
        <v>40660000</v>
      </c>
      <c r="F27" s="63">
        <f>VLOOKUP($B27,Total!$B$4:$Y$348,Total!F$1,FALSE)</f>
        <v>224</v>
      </c>
      <c r="G27" s="63">
        <f>VLOOKUP($B27,Total!$B$4:$Y$348,Total!G$1,FALSE)</f>
        <v>21280000</v>
      </c>
      <c r="H27" s="63">
        <f>VLOOKUP($B27,Total!$B$4:$Y$348,Total!H$1,FALSE)</f>
        <v>1118</v>
      </c>
      <c r="I27" s="63">
        <f>VLOOKUP($B27,Total!$B$4:$Y$348,Total!I$1,FALSE)</f>
        <v>212420000</v>
      </c>
      <c r="J27" s="63">
        <f>VLOOKUP($B27,Total!$B$4:$Y$348,Total!J$1,FALSE)</f>
        <v>1387</v>
      </c>
      <c r="K27" s="63">
        <f>VLOOKUP($B27,Total!$B$4:$Y$348,Total!K$1,FALSE)</f>
        <v>131765000</v>
      </c>
      <c r="L27" s="63">
        <f>VLOOKUP($B27,Total!$B$4:$Y$348,Total!L$1,FALSE)</f>
        <v>600</v>
      </c>
      <c r="M27" s="63">
        <f>VLOOKUP($B27,Total!$B$4:$Y$348,Total!M$1,FALSE)</f>
        <v>114000000</v>
      </c>
      <c r="N27" s="63">
        <f>VLOOKUP($B27,Total!$B$4:$Y$348,Total!N$1,FALSE)</f>
        <v>504</v>
      </c>
      <c r="O27" s="63">
        <f>VLOOKUP($B27,Total!$B$4:$Y$348,Total!O$1,FALSE)</f>
        <v>47880000</v>
      </c>
      <c r="P27" s="63">
        <f>VLOOKUP($B27,Total!$B$4:$Y$348,Total!P$1,FALSE)</f>
        <v>28</v>
      </c>
      <c r="Q27" s="63">
        <f>VLOOKUP($B27,Total!$B$4:$Y$348,Total!Q$1,FALSE)</f>
        <v>5320000</v>
      </c>
      <c r="R27" s="63">
        <f>VLOOKUP($B27,Total!$B$4:$Y$348,Total!R$1,FALSE)</f>
        <v>3</v>
      </c>
      <c r="S27" s="63">
        <f>VLOOKUP($B27,Total!$B$4:$Y$348,Total!S$1,FALSE)</f>
        <v>285000</v>
      </c>
      <c r="T27" s="63">
        <f>VLOOKUP($B27,Total!$B$4:$Y$348,Total!T$1,FALSE)</f>
        <v>151</v>
      </c>
      <c r="U27" s="63">
        <f>VLOOKUP($B27,Total!$B$4:$Y$348,Total!U$1,FALSE)</f>
        <v>28690000</v>
      </c>
      <c r="V27" s="63">
        <f>VLOOKUP($B27,Total!$B$4:$Y$348,Total!V$1,FALSE)</f>
        <v>54</v>
      </c>
      <c r="W27" s="63">
        <f>VLOOKUP($B27,Total!$B$4:$Y$348,Total!W$1,FALSE)</f>
        <v>5130000</v>
      </c>
      <c r="X27" s="63">
        <f t="shared" si="0"/>
        <v>4283</v>
      </c>
      <c r="Y27" s="63">
        <f t="shared" si="1"/>
        <v>607430000</v>
      </c>
      <c r="Z27" s="45"/>
      <c r="AF27" s="45"/>
      <c r="AG27" s="45"/>
      <c r="AI27" s="45"/>
      <c r="AJ27" s="45"/>
    </row>
    <row r="28" spans="1:36" s="44" customFormat="1" x14ac:dyDescent="0.2">
      <c r="A28" s="41">
        <v>8402</v>
      </c>
      <c r="B28" s="91">
        <v>8311</v>
      </c>
      <c r="C28" s="26" t="s">
        <v>251</v>
      </c>
      <c r="D28" s="63">
        <f>VLOOKUP($B28,Total!$B$4:$Y$348,Total!D$1,FALSE)</f>
        <v>0</v>
      </c>
      <c r="E28" s="63">
        <f>VLOOKUP($B28,Total!$B$4:$Y$348,Total!E$1,FALSE)</f>
        <v>0</v>
      </c>
      <c r="F28" s="63">
        <f>VLOOKUP($B28,Total!$B$4:$Y$348,Total!F$1,FALSE)</f>
        <v>0</v>
      </c>
      <c r="G28" s="63">
        <f>VLOOKUP($B28,Total!$B$4:$Y$348,Total!G$1,FALSE)</f>
        <v>0</v>
      </c>
      <c r="H28" s="63">
        <f>VLOOKUP($B28,Total!$B$4:$Y$348,Total!H$1,FALSE)</f>
        <v>220</v>
      </c>
      <c r="I28" s="63">
        <f>VLOOKUP($B28,Total!$B$4:$Y$348,Total!I$1,FALSE)</f>
        <v>41800000</v>
      </c>
      <c r="J28" s="63">
        <f>VLOOKUP($B28,Total!$B$4:$Y$348,Total!J$1,FALSE)</f>
        <v>173</v>
      </c>
      <c r="K28" s="63">
        <f>VLOOKUP($B28,Total!$B$4:$Y$348,Total!K$1,FALSE)</f>
        <v>16435000</v>
      </c>
      <c r="L28" s="63">
        <f>VLOOKUP($B28,Total!$B$4:$Y$348,Total!L$1,FALSE)</f>
        <v>42</v>
      </c>
      <c r="M28" s="63">
        <f>VLOOKUP($B28,Total!$B$4:$Y$348,Total!M$1,FALSE)</f>
        <v>7980000</v>
      </c>
      <c r="N28" s="63">
        <f>VLOOKUP($B28,Total!$B$4:$Y$348,Total!N$1,FALSE)</f>
        <v>41</v>
      </c>
      <c r="O28" s="63">
        <f>VLOOKUP($B28,Total!$B$4:$Y$348,Total!O$1,FALSE)</f>
        <v>3895000</v>
      </c>
      <c r="P28" s="63">
        <f>VLOOKUP($B28,Total!$B$4:$Y$348,Total!P$1,FALSE)</f>
        <v>6</v>
      </c>
      <c r="Q28" s="63">
        <f>VLOOKUP($B28,Total!$B$4:$Y$348,Total!Q$1,FALSE)</f>
        <v>1140000</v>
      </c>
      <c r="R28" s="63">
        <f>VLOOKUP($B28,Total!$B$4:$Y$348,Total!R$1,FALSE)</f>
        <v>1</v>
      </c>
      <c r="S28" s="63">
        <f>VLOOKUP($B28,Total!$B$4:$Y$348,Total!S$1,FALSE)</f>
        <v>95000</v>
      </c>
      <c r="T28" s="63">
        <f>VLOOKUP($B28,Total!$B$4:$Y$348,Total!T$1,FALSE)</f>
        <v>18</v>
      </c>
      <c r="U28" s="63">
        <f>VLOOKUP($B28,Total!$B$4:$Y$348,Total!U$1,FALSE)</f>
        <v>3420000</v>
      </c>
      <c r="V28" s="63">
        <f>VLOOKUP($B28,Total!$B$4:$Y$348,Total!V$1,FALSE)</f>
        <v>9</v>
      </c>
      <c r="W28" s="63">
        <f>VLOOKUP($B28,Total!$B$4:$Y$348,Total!W$1,FALSE)</f>
        <v>855000</v>
      </c>
      <c r="X28" s="63">
        <f t="shared" si="0"/>
        <v>510</v>
      </c>
      <c r="Y28" s="63">
        <f t="shared" si="1"/>
        <v>75620000</v>
      </c>
      <c r="Z28" s="45"/>
      <c r="AF28" s="45"/>
      <c r="AG28" s="45"/>
      <c r="AI28" s="45"/>
      <c r="AJ28" s="45"/>
    </row>
    <row r="29" spans="1:36" s="44" customFormat="1" x14ac:dyDescent="0.2">
      <c r="A29" s="41">
        <v>8403</v>
      </c>
      <c r="B29" s="91">
        <v>8304</v>
      </c>
      <c r="C29" s="26" t="s">
        <v>252</v>
      </c>
      <c r="D29" s="63">
        <f>VLOOKUP($B29,Total!$B$4:$Y$348,Total!D$1,FALSE)</f>
        <v>0</v>
      </c>
      <c r="E29" s="63">
        <f>VLOOKUP($B29,Total!$B$4:$Y$348,Total!E$1,FALSE)</f>
        <v>0</v>
      </c>
      <c r="F29" s="63">
        <f>VLOOKUP($B29,Total!$B$4:$Y$348,Total!F$1,FALSE)</f>
        <v>0</v>
      </c>
      <c r="G29" s="63">
        <f>VLOOKUP($B29,Total!$B$4:$Y$348,Total!G$1,FALSE)</f>
        <v>0</v>
      </c>
      <c r="H29" s="63">
        <f>VLOOKUP($B29,Total!$B$4:$Y$348,Total!H$1,FALSE)</f>
        <v>335</v>
      </c>
      <c r="I29" s="63">
        <f>VLOOKUP($B29,Total!$B$4:$Y$348,Total!I$1,FALSE)</f>
        <v>63650000</v>
      </c>
      <c r="J29" s="63">
        <f>VLOOKUP($B29,Total!$B$4:$Y$348,Total!J$1,FALSE)</f>
        <v>380</v>
      </c>
      <c r="K29" s="63">
        <f>VLOOKUP($B29,Total!$B$4:$Y$348,Total!K$1,FALSE)</f>
        <v>36100000</v>
      </c>
      <c r="L29" s="63">
        <f>VLOOKUP($B29,Total!$B$4:$Y$348,Total!L$1,FALSE)</f>
        <v>20</v>
      </c>
      <c r="M29" s="63">
        <f>VLOOKUP($B29,Total!$B$4:$Y$348,Total!M$1,FALSE)</f>
        <v>3800000</v>
      </c>
      <c r="N29" s="63">
        <f>VLOOKUP($B29,Total!$B$4:$Y$348,Total!N$1,FALSE)</f>
        <v>19</v>
      </c>
      <c r="O29" s="63">
        <f>VLOOKUP($B29,Total!$B$4:$Y$348,Total!O$1,FALSE)</f>
        <v>1805000</v>
      </c>
      <c r="P29" s="63">
        <f>VLOOKUP($B29,Total!$B$4:$Y$348,Total!P$1,FALSE)</f>
        <v>0</v>
      </c>
      <c r="Q29" s="63">
        <f>VLOOKUP($B29,Total!$B$4:$Y$348,Total!Q$1,FALSE)</f>
        <v>0</v>
      </c>
      <c r="R29" s="63">
        <f>VLOOKUP($B29,Total!$B$4:$Y$348,Total!R$1,FALSE)</f>
        <v>0</v>
      </c>
      <c r="S29" s="63">
        <f>VLOOKUP($B29,Total!$B$4:$Y$348,Total!S$1,FALSE)</f>
        <v>0</v>
      </c>
      <c r="T29" s="63">
        <f>VLOOKUP($B29,Total!$B$4:$Y$348,Total!T$1,FALSE)</f>
        <v>44</v>
      </c>
      <c r="U29" s="63">
        <f>VLOOKUP($B29,Total!$B$4:$Y$348,Total!U$1,FALSE)</f>
        <v>8360000</v>
      </c>
      <c r="V29" s="63">
        <f>VLOOKUP($B29,Total!$B$4:$Y$348,Total!V$1,FALSE)</f>
        <v>14</v>
      </c>
      <c r="W29" s="63">
        <f>VLOOKUP($B29,Total!$B$4:$Y$348,Total!W$1,FALSE)</f>
        <v>1330000</v>
      </c>
      <c r="X29" s="63">
        <f t="shared" si="0"/>
        <v>812</v>
      </c>
      <c r="Y29" s="63">
        <f t="shared" si="1"/>
        <v>115045000</v>
      </c>
      <c r="Z29" s="45"/>
      <c r="AF29" s="45"/>
      <c r="AG29" s="45"/>
      <c r="AI29" s="45"/>
      <c r="AJ29" s="45"/>
    </row>
    <row r="30" spans="1:36" s="44" customFormat="1" x14ac:dyDescent="0.2">
      <c r="A30" s="41">
        <v>8404</v>
      </c>
      <c r="B30" s="91">
        <v>8309</v>
      </c>
      <c r="C30" s="26" t="s">
        <v>253</v>
      </c>
      <c r="D30" s="63">
        <f>VLOOKUP($B30,Total!$B$4:$Y$348,Total!D$1,FALSE)</f>
        <v>25</v>
      </c>
      <c r="E30" s="63">
        <f>VLOOKUP($B30,Total!$B$4:$Y$348,Total!E$1,FALSE)</f>
        <v>4750000</v>
      </c>
      <c r="F30" s="63">
        <f>VLOOKUP($B30,Total!$B$4:$Y$348,Total!F$1,FALSE)</f>
        <v>19</v>
      </c>
      <c r="G30" s="63">
        <f>VLOOKUP($B30,Total!$B$4:$Y$348,Total!G$1,FALSE)</f>
        <v>1805000</v>
      </c>
      <c r="H30" s="63">
        <f>VLOOKUP($B30,Total!$B$4:$Y$348,Total!H$1,FALSE)</f>
        <v>107</v>
      </c>
      <c r="I30" s="63">
        <f>VLOOKUP($B30,Total!$B$4:$Y$348,Total!I$1,FALSE)</f>
        <v>20330000</v>
      </c>
      <c r="J30" s="63">
        <f>VLOOKUP($B30,Total!$B$4:$Y$348,Total!J$1,FALSE)</f>
        <v>140</v>
      </c>
      <c r="K30" s="63">
        <f>VLOOKUP($B30,Total!$B$4:$Y$348,Total!K$1,FALSE)</f>
        <v>13300000</v>
      </c>
      <c r="L30" s="63">
        <f>VLOOKUP($B30,Total!$B$4:$Y$348,Total!L$1,FALSE)</f>
        <v>91</v>
      </c>
      <c r="M30" s="63">
        <f>VLOOKUP($B30,Total!$B$4:$Y$348,Total!M$1,FALSE)</f>
        <v>17290000</v>
      </c>
      <c r="N30" s="63">
        <f>VLOOKUP($B30,Total!$B$4:$Y$348,Total!N$1,FALSE)</f>
        <v>63</v>
      </c>
      <c r="O30" s="63">
        <f>VLOOKUP($B30,Total!$B$4:$Y$348,Total!O$1,FALSE)</f>
        <v>5985000</v>
      </c>
      <c r="P30" s="63">
        <f>VLOOKUP($B30,Total!$B$4:$Y$348,Total!P$1,FALSE)</f>
        <v>1</v>
      </c>
      <c r="Q30" s="63">
        <f>VLOOKUP($B30,Total!$B$4:$Y$348,Total!Q$1,FALSE)</f>
        <v>190000</v>
      </c>
      <c r="R30" s="63">
        <f>VLOOKUP($B30,Total!$B$4:$Y$348,Total!R$1,FALSE)</f>
        <v>0</v>
      </c>
      <c r="S30" s="63">
        <f>VLOOKUP($B30,Total!$B$4:$Y$348,Total!S$1,FALSE)</f>
        <v>0</v>
      </c>
      <c r="T30" s="63">
        <f>VLOOKUP($B30,Total!$B$4:$Y$348,Total!T$1,FALSE)</f>
        <v>14</v>
      </c>
      <c r="U30" s="63">
        <f>VLOOKUP($B30,Total!$B$4:$Y$348,Total!U$1,FALSE)</f>
        <v>2660000</v>
      </c>
      <c r="V30" s="63">
        <f>VLOOKUP($B30,Total!$B$4:$Y$348,Total!V$1,FALSE)</f>
        <v>5</v>
      </c>
      <c r="W30" s="63">
        <f>VLOOKUP($B30,Total!$B$4:$Y$348,Total!W$1,FALSE)</f>
        <v>475000</v>
      </c>
      <c r="X30" s="63">
        <f t="shared" si="0"/>
        <v>465</v>
      </c>
      <c r="Y30" s="63">
        <f t="shared" si="1"/>
        <v>66785000</v>
      </c>
      <c r="Z30" s="45"/>
      <c r="AF30" s="45"/>
      <c r="AG30" s="45"/>
      <c r="AI30" s="45"/>
      <c r="AJ30" s="45"/>
    </row>
    <row r="31" spans="1:36" s="44" customFormat="1" x14ac:dyDescent="0.2">
      <c r="A31" s="41">
        <v>8405</v>
      </c>
      <c r="B31" s="91">
        <v>8306</v>
      </c>
      <c r="C31" s="26" t="s">
        <v>254</v>
      </c>
      <c r="D31" s="63">
        <f>VLOOKUP($B31,Total!$B$4:$Y$348,Total!D$1,FALSE)</f>
        <v>47</v>
      </c>
      <c r="E31" s="63">
        <f>VLOOKUP($B31,Total!$B$4:$Y$348,Total!E$1,FALSE)</f>
        <v>8930000</v>
      </c>
      <c r="F31" s="63">
        <f>VLOOKUP($B31,Total!$B$4:$Y$348,Total!F$1,FALSE)</f>
        <v>49</v>
      </c>
      <c r="G31" s="63">
        <f>VLOOKUP($B31,Total!$B$4:$Y$348,Total!G$1,FALSE)</f>
        <v>4655000</v>
      </c>
      <c r="H31" s="63">
        <f>VLOOKUP($B31,Total!$B$4:$Y$348,Total!H$1,FALSE)</f>
        <v>293</v>
      </c>
      <c r="I31" s="63">
        <f>VLOOKUP($B31,Total!$B$4:$Y$348,Total!I$1,FALSE)</f>
        <v>55670000</v>
      </c>
      <c r="J31" s="63">
        <f>VLOOKUP($B31,Total!$B$4:$Y$348,Total!J$1,FALSE)</f>
        <v>351</v>
      </c>
      <c r="K31" s="63">
        <f>VLOOKUP($B31,Total!$B$4:$Y$348,Total!K$1,FALSE)</f>
        <v>33345000</v>
      </c>
      <c r="L31" s="63">
        <f>VLOOKUP($B31,Total!$B$4:$Y$348,Total!L$1,FALSE)</f>
        <v>0</v>
      </c>
      <c r="M31" s="63">
        <f>VLOOKUP($B31,Total!$B$4:$Y$348,Total!M$1,FALSE)</f>
        <v>0</v>
      </c>
      <c r="N31" s="63">
        <f>VLOOKUP($B31,Total!$B$4:$Y$348,Total!N$1,FALSE)</f>
        <v>0</v>
      </c>
      <c r="O31" s="63">
        <f>VLOOKUP($B31,Total!$B$4:$Y$348,Total!O$1,FALSE)</f>
        <v>0</v>
      </c>
      <c r="P31" s="63">
        <f>VLOOKUP($B31,Total!$B$4:$Y$348,Total!P$1,FALSE)</f>
        <v>0</v>
      </c>
      <c r="Q31" s="63">
        <f>VLOOKUP($B31,Total!$B$4:$Y$348,Total!Q$1,FALSE)</f>
        <v>0</v>
      </c>
      <c r="R31" s="63">
        <f>VLOOKUP($B31,Total!$B$4:$Y$348,Total!R$1,FALSE)</f>
        <v>0</v>
      </c>
      <c r="S31" s="63">
        <f>VLOOKUP($B31,Total!$B$4:$Y$348,Total!S$1,FALSE)</f>
        <v>0</v>
      </c>
      <c r="T31" s="63">
        <f>VLOOKUP($B31,Total!$B$4:$Y$348,Total!T$1,FALSE)</f>
        <v>28</v>
      </c>
      <c r="U31" s="63">
        <f>VLOOKUP($B31,Total!$B$4:$Y$348,Total!U$1,FALSE)</f>
        <v>5320000</v>
      </c>
      <c r="V31" s="63">
        <f>VLOOKUP($B31,Total!$B$4:$Y$348,Total!V$1,FALSE)</f>
        <v>8</v>
      </c>
      <c r="W31" s="63">
        <f>VLOOKUP($B31,Total!$B$4:$Y$348,Total!W$1,FALSE)</f>
        <v>760000</v>
      </c>
      <c r="X31" s="63">
        <f t="shared" si="0"/>
        <v>776</v>
      </c>
      <c r="Y31" s="63">
        <f t="shared" si="1"/>
        <v>108680000</v>
      </c>
      <c r="Z31" s="45"/>
      <c r="AF31" s="45"/>
      <c r="AG31" s="45"/>
      <c r="AI31" s="45"/>
      <c r="AJ31" s="45"/>
    </row>
    <row r="32" spans="1:36" s="44" customFormat="1" x14ac:dyDescent="0.2">
      <c r="A32" s="41">
        <v>8406</v>
      </c>
      <c r="B32" s="91">
        <v>8307</v>
      </c>
      <c r="C32" s="26" t="s">
        <v>255</v>
      </c>
      <c r="D32" s="63">
        <f>VLOOKUP($B32,Total!$B$4:$Y$348,Total!D$1,FALSE)</f>
        <v>0</v>
      </c>
      <c r="E32" s="63">
        <f>VLOOKUP($B32,Total!$B$4:$Y$348,Total!E$1,FALSE)</f>
        <v>0</v>
      </c>
      <c r="F32" s="63">
        <f>VLOOKUP($B32,Total!$B$4:$Y$348,Total!F$1,FALSE)</f>
        <v>0</v>
      </c>
      <c r="G32" s="63">
        <f>VLOOKUP($B32,Total!$B$4:$Y$348,Total!G$1,FALSE)</f>
        <v>0</v>
      </c>
      <c r="H32" s="63">
        <f>VLOOKUP($B32,Total!$B$4:$Y$348,Total!H$1,FALSE)</f>
        <v>109</v>
      </c>
      <c r="I32" s="63">
        <f>VLOOKUP($B32,Total!$B$4:$Y$348,Total!I$1,FALSE)</f>
        <v>20710000</v>
      </c>
      <c r="J32" s="63">
        <f>VLOOKUP($B32,Total!$B$4:$Y$348,Total!J$1,FALSE)</f>
        <v>178</v>
      </c>
      <c r="K32" s="63">
        <f>VLOOKUP($B32,Total!$B$4:$Y$348,Total!K$1,FALSE)</f>
        <v>16910000</v>
      </c>
      <c r="L32" s="63">
        <f>VLOOKUP($B32,Total!$B$4:$Y$348,Total!L$1,FALSE)</f>
        <v>50</v>
      </c>
      <c r="M32" s="63">
        <f>VLOOKUP($B32,Total!$B$4:$Y$348,Total!M$1,FALSE)</f>
        <v>9500000</v>
      </c>
      <c r="N32" s="63">
        <f>VLOOKUP($B32,Total!$B$4:$Y$348,Total!N$1,FALSE)</f>
        <v>51</v>
      </c>
      <c r="O32" s="63">
        <f>VLOOKUP($B32,Total!$B$4:$Y$348,Total!O$1,FALSE)</f>
        <v>4845000</v>
      </c>
      <c r="P32" s="63">
        <f>VLOOKUP($B32,Total!$B$4:$Y$348,Total!P$1,FALSE)</f>
        <v>4</v>
      </c>
      <c r="Q32" s="63">
        <f>VLOOKUP($B32,Total!$B$4:$Y$348,Total!Q$1,FALSE)</f>
        <v>760000</v>
      </c>
      <c r="R32" s="63">
        <f>VLOOKUP($B32,Total!$B$4:$Y$348,Total!R$1,FALSE)</f>
        <v>0</v>
      </c>
      <c r="S32" s="63">
        <f>VLOOKUP($B32,Total!$B$4:$Y$348,Total!S$1,FALSE)</f>
        <v>0</v>
      </c>
      <c r="T32" s="63">
        <f>VLOOKUP($B32,Total!$B$4:$Y$348,Total!T$1,FALSE)</f>
        <v>0</v>
      </c>
      <c r="U32" s="63">
        <f>VLOOKUP($B32,Total!$B$4:$Y$348,Total!U$1,FALSE)</f>
        <v>0</v>
      </c>
      <c r="V32" s="63">
        <f>VLOOKUP($B32,Total!$B$4:$Y$348,Total!V$1,FALSE)</f>
        <v>0</v>
      </c>
      <c r="W32" s="63">
        <f>VLOOKUP($B32,Total!$B$4:$Y$348,Total!W$1,FALSE)</f>
        <v>0</v>
      </c>
      <c r="X32" s="63">
        <f t="shared" si="0"/>
        <v>392</v>
      </c>
      <c r="Y32" s="63">
        <f t="shared" si="1"/>
        <v>52725000</v>
      </c>
      <c r="Z32" s="45"/>
      <c r="AF32" s="45"/>
      <c r="AG32" s="45"/>
      <c r="AI32" s="45"/>
      <c r="AJ32" s="45"/>
    </row>
    <row r="33" spans="1:36" s="44" customFormat="1" x14ac:dyDescent="0.2">
      <c r="A33" s="41">
        <v>8407</v>
      </c>
      <c r="B33" s="91">
        <v>8305</v>
      </c>
      <c r="C33" s="26" t="s">
        <v>256</v>
      </c>
      <c r="D33" s="63">
        <f>VLOOKUP($B33,Total!$B$4:$Y$348,Total!D$1,FALSE)</f>
        <v>55</v>
      </c>
      <c r="E33" s="63">
        <f>VLOOKUP($B33,Total!$B$4:$Y$348,Total!E$1,FALSE)</f>
        <v>10450000</v>
      </c>
      <c r="F33" s="63">
        <f>VLOOKUP($B33,Total!$B$4:$Y$348,Total!F$1,FALSE)</f>
        <v>41</v>
      </c>
      <c r="G33" s="63">
        <f>VLOOKUP($B33,Total!$B$4:$Y$348,Total!G$1,FALSE)</f>
        <v>3895000</v>
      </c>
      <c r="H33" s="63">
        <f>VLOOKUP($B33,Total!$B$4:$Y$348,Total!H$1,FALSE)</f>
        <v>423</v>
      </c>
      <c r="I33" s="63">
        <f>VLOOKUP($B33,Total!$B$4:$Y$348,Total!I$1,FALSE)</f>
        <v>80370000</v>
      </c>
      <c r="J33" s="63">
        <f>VLOOKUP($B33,Total!$B$4:$Y$348,Total!J$1,FALSE)</f>
        <v>458</v>
      </c>
      <c r="K33" s="63">
        <f>VLOOKUP($B33,Total!$B$4:$Y$348,Total!K$1,FALSE)</f>
        <v>43510000</v>
      </c>
      <c r="L33" s="63">
        <f>VLOOKUP($B33,Total!$B$4:$Y$348,Total!L$1,FALSE)</f>
        <v>6</v>
      </c>
      <c r="M33" s="63">
        <f>VLOOKUP($B33,Total!$B$4:$Y$348,Total!M$1,FALSE)</f>
        <v>1140000</v>
      </c>
      <c r="N33" s="63">
        <f>VLOOKUP($B33,Total!$B$4:$Y$348,Total!N$1,FALSE)</f>
        <v>18</v>
      </c>
      <c r="O33" s="63">
        <f>VLOOKUP($B33,Total!$B$4:$Y$348,Total!O$1,FALSE)</f>
        <v>1710000</v>
      </c>
      <c r="P33" s="63">
        <f>VLOOKUP($B33,Total!$B$4:$Y$348,Total!P$1,FALSE)</f>
        <v>9</v>
      </c>
      <c r="Q33" s="63">
        <f>VLOOKUP($B33,Total!$B$4:$Y$348,Total!Q$1,FALSE)</f>
        <v>1710000</v>
      </c>
      <c r="R33" s="63">
        <f>VLOOKUP($B33,Total!$B$4:$Y$348,Total!R$1,FALSE)</f>
        <v>0</v>
      </c>
      <c r="S33" s="63">
        <f>VLOOKUP($B33,Total!$B$4:$Y$348,Total!S$1,FALSE)</f>
        <v>0</v>
      </c>
      <c r="T33" s="63">
        <f>VLOOKUP($B33,Total!$B$4:$Y$348,Total!T$1,FALSE)</f>
        <v>52</v>
      </c>
      <c r="U33" s="63">
        <f>VLOOKUP($B33,Total!$B$4:$Y$348,Total!U$1,FALSE)</f>
        <v>9880000</v>
      </c>
      <c r="V33" s="63">
        <f>VLOOKUP($B33,Total!$B$4:$Y$348,Total!V$1,FALSE)</f>
        <v>18</v>
      </c>
      <c r="W33" s="63">
        <f>VLOOKUP($B33,Total!$B$4:$Y$348,Total!W$1,FALSE)</f>
        <v>1710000</v>
      </c>
      <c r="X33" s="63">
        <f t="shared" si="0"/>
        <v>1080</v>
      </c>
      <c r="Y33" s="63">
        <f t="shared" si="1"/>
        <v>154375000</v>
      </c>
      <c r="Z33" s="45"/>
      <c r="AF33" s="45"/>
      <c r="AG33" s="45"/>
      <c r="AI33" s="45"/>
      <c r="AJ33" s="45"/>
    </row>
    <row r="34" spans="1:36" s="44" customFormat="1" x14ac:dyDescent="0.2">
      <c r="A34" s="41">
        <v>8408</v>
      </c>
      <c r="B34" s="91">
        <v>8308</v>
      </c>
      <c r="C34" s="26" t="s">
        <v>257</v>
      </c>
      <c r="D34" s="63">
        <f>VLOOKUP($B34,Total!$B$4:$Y$348,Total!D$1,FALSE)</f>
        <v>21</v>
      </c>
      <c r="E34" s="63">
        <f>VLOOKUP($B34,Total!$B$4:$Y$348,Total!E$1,FALSE)</f>
        <v>3990000</v>
      </c>
      <c r="F34" s="63">
        <f>VLOOKUP($B34,Total!$B$4:$Y$348,Total!F$1,FALSE)</f>
        <v>20</v>
      </c>
      <c r="G34" s="63">
        <f>VLOOKUP($B34,Total!$B$4:$Y$348,Total!G$1,FALSE)</f>
        <v>1900000</v>
      </c>
      <c r="H34" s="63">
        <f>VLOOKUP($B34,Total!$B$4:$Y$348,Total!H$1,FALSE)</f>
        <v>62</v>
      </c>
      <c r="I34" s="63">
        <f>VLOOKUP($B34,Total!$B$4:$Y$348,Total!I$1,FALSE)</f>
        <v>11780000</v>
      </c>
      <c r="J34" s="63">
        <f>VLOOKUP($B34,Total!$B$4:$Y$348,Total!J$1,FALSE)</f>
        <v>55</v>
      </c>
      <c r="K34" s="63">
        <f>VLOOKUP($B34,Total!$B$4:$Y$348,Total!K$1,FALSE)</f>
        <v>5225000</v>
      </c>
      <c r="L34" s="63">
        <f>VLOOKUP($B34,Total!$B$4:$Y$348,Total!L$1,FALSE)</f>
        <v>29</v>
      </c>
      <c r="M34" s="63">
        <f>VLOOKUP($B34,Total!$B$4:$Y$348,Total!M$1,FALSE)</f>
        <v>5510000</v>
      </c>
      <c r="N34" s="63">
        <f>VLOOKUP($B34,Total!$B$4:$Y$348,Total!N$1,FALSE)</f>
        <v>19</v>
      </c>
      <c r="O34" s="63">
        <f>VLOOKUP($B34,Total!$B$4:$Y$348,Total!O$1,FALSE)</f>
        <v>1805000</v>
      </c>
      <c r="P34" s="63">
        <f>VLOOKUP($B34,Total!$B$4:$Y$348,Total!P$1,FALSE)</f>
        <v>2</v>
      </c>
      <c r="Q34" s="63">
        <f>VLOOKUP($B34,Total!$B$4:$Y$348,Total!Q$1,FALSE)</f>
        <v>380000</v>
      </c>
      <c r="R34" s="63">
        <f>VLOOKUP($B34,Total!$B$4:$Y$348,Total!R$1,FALSE)</f>
        <v>0</v>
      </c>
      <c r="S34" s="63">
        <f>VLOOKUP($B34,Total!$B$4:$Y$348,Total!S$1,FALSE)</f>
        <v>0</v>
      </c>
      <c r="T34" s="63">
        <f>VLOOKUP($B34,Total!$B$4:$Y$348,Total!T$1,FALSE)</f>
        <v>4</v>
      </c>
      <c r="U34" s="63">
        <f>VLOOKUP($B34,Total!$B$4:$Y$348,Total!U$1,FALSE)</f>
        <v>760000</v>
      </c>
      <c r="V34" s="63">
        <f>VLOOKUP($B34,Total!$B$4:$Y$348,Total!V$1,FALSE)</f>
        <v>1</v>
      </c>
      <c r="W34" s="63">
        <f>VLOOKUP($B34,Total!$B$4:$Y$348,Total!W$1,FALSE)</f>
        <v>95000</v>
      </c>
      <c r="X34" s="63">
        <f t="shared" si="0"/>
        <v>213</v>
      </c>
      <c r="Y34" s="63">
        <f t="shared" si="1"/>
        <v>31445000</v>
      </c>
      <c r="Z34" s="45"/>
      <c r="AF34" s="45"/>
      <c r="AG34" s="45"/>
      <c r="AI34" s="45"/>
      <c r="AJ34" s="45"/>
    </row>
    <row r="35" spans="1:36" s="44" customFormat="1" x14ac:dyDescent="0.2">
      <c r="A35" s="41">
        <v>8409</v>
      </c>
      <c r="B35" s="91">
        <v>8313</v>
      </c>
      <c r="C35" s="26" t="s">
        <v>258</v>
      </c>
      <c r="D35" s="63">
        <f>VLOOKUP($B35,Total!$B$4:$Y$348,Total!D$1,FALSE)</f>
        <v>66</v>
      </c>
      <c r="E35" s="63">
        <f>VLOOKUP($B35,Total!$B$4:$Y$348,Total!E$1,FALSE)</f>
        <v>12540000</v>
      </c>
      <c r="F35" s="63">
        <f>VLOOKUP($B35,Total!$B$4:$Y$348,Total!F$1,FALSE)</f>
        <v>42</v>
      </c>
      <c r="G35" s="63">
        <f>VLOOKUP($B35,Total!$B$4:$Y$348,Total!G$1,FALSE)</f>
        <v>3990000</v>
      </c>
      <c r="H35" s="63">
        <f>VLOOKUP($B35,Total!$B$4:$Y$348,Total!H$1,FALSE)</f>
        <v>210</v>
      </c>
      <c r="I35" s="63">
        <f>VLOOKUP($B35,Total!$B$4:$Y$348,Total!I$1,FALSE)</f>
        <v>39900000</v>
      </c>
      <c r="J35" s="63">
        <f>VLOOKUP($B35,Total!$B$4:$Y$348,Total!J$1,FALSE)</f>
        <v>246</v>
      </c>
      <c r="K35" s="63">
        <f>VLOOKUP($B35,Total!$B$4:$Y$348,Total!K$1,FALSE)</f>
        <v>23370000</v>
      </c>
      <c r="L35" s="63">
        <f>VLOOKUP($B35,Total!$B$4:$Y$348,Total!L$1,FALSE)</f>
        <v>41</v>
      </c>
      <c r="M35" s="63">
        <f>VLOOKUP($B35,Total!$B$4:$Y$348,Total!M$1,FALSE)</f>
        <v>7790000</v>
      </c>
      <c r="N35" s="63">
        <f>VLOOKUP($B35,Total!$B$4:$Y$348,Total!N$1,FALSE)</f>
        <v>40</v>
      </c>
      <c r="O35" s="63">
        <f>VLOOKUP($B35,Total!$B$4:$Y$348,Total!O$1,FALSE)</f>
        <v>3800000</v>
      </c>
      <c r="P35" s="63">
        <f>VLOOKUP($B35,Total!$B$4:$Y$348,Total!P$1,FALSE)</f>
        <v>0</v>
      </c>
      <c r="Q35" s="63">
        <f>VLOOKUP($B35,Total!$B$4:$Y$348,Total!Q$1,FALSE)</f>
        <v>0</v>
      </c>
      <c r="R35" s="63">
        <f>VLOOKUP($B35,Total!$B$4:$Y$348,Total!R$1,FALSE)</f>
        <v>0</v>
      </c>
      <c r="S35" s="63">
        <f>VLOOKUP($B35,Total!$B$4:$Y$348,Total!S$1,FALSE)</f>
        <v>0</v>
      </c>
      <c r="T35" s="63">
        <f>VLOOKUP($B35,Total!$B$4:$Y$348,Total!T$1,FALSE)</f>
        <v>15</v>
      </c>
      <c r="U35" s="63">
        <f>VLOOKUP($B35,Total!$B$4:$Y$348,Total!U$1,FALSE)</f>
        <v>2850000</v>
      </c>
      <c r="V35" s="63">
        <f>VLOOKUP($B35,Total!$B$4:$Y$348,Total!V$1,FALSE)</f>
        <v>7</v>
      </c>
      <c r="W35" s="63">
        <f>VLOOKUP($B35,Total!$B$4:$Y$348,Total!W$1,FALSE)</f>
        <v>665000</v>
      </c>
      <c r="X35" s="63">
        <f t="shared" si="0"/>
        <v>667</v>
      </c>
      <c r="Y35" s="63">
        <f t="shared" si="1"/>
        <v>94905000</v>
      </c>
      <c r="Z35" s="45"/>
      <c r="AF35" s="45"/>
      <c r="AG35" s="45"/>
      <c r="AI35" s="45"/>
      <c r="AJ35" s="45"/>
    </row>
    <row r="36" spans="1:36" s="44" customFormat="1" x14ac:dyDescent="0.2">
      <c r="A36" s="41">
        <v>8410</v>
      </c>
      <c r="B36" s="91">
        <v>8303</v>
      </c>
      <c r="C36" s="26" t="s">
        <v>259</v>
      </c>
      <c r="D36" s="63">
        <f>VLOOKUP($B36,Total!$B$4:$Y$348,Total!D$1,FALSE)</f>
        <v>84</v>
      </c>
      <c r="E36" s="63">
        <f>VLOOKUP($B36,Total!$B$4:$Y$348,Total!E$1,FALSE)</f>
        <v>15960000</v>
      </c>
      <c r="F36" s="63">
        <f>VLOOKUP($B36,Total!$B$4:$Y$348,Total!F$1,FALSE)</f>
        <v>26</v>
      </c>
      <c r="G36" s="63">
        <f>VLOOKUP($B36,Total!$B$4:$Y$348,Total!G$1,FALSE)</f>
        <v>2470000</v>
      </c>
      <c r="H36" s="63">
        <f>VLOOKUP($B36,Total!$B$4:$Y$348,Total!H$1,FALSE)</f>
        <v>254</v>
      </c>
      <c r="I36" s="63">
        <f>VLOOKUP($B36,Total!$B$4:$Y$348,Total!I$1,FALSE)</f>
        <v>48260000</v>
      </c>
      <c r="J36" s="63">
        <f>VLOOKUP($B36,Total!$B$4:$Y$348,Total!J$1,FALSE)</f>
        <v>368</v>
      </c>
      <c r="K36" s="63">
        <f>VLOOKUP($B36,Total!$B$4:$Y$348,Total!K$1,FALSE)</f>
        <v>34960000</v>
      </c>
      <c r="L36" s="63">
        <f>VLOOKUP($B36,Total!$B$4:$Y$348,Total!L$1,FALSE)</f>
        <v>143</v>
      </c>
      <c r="M36" s="63">
        <f>VLOOKUP($B36,Total!$B$4:$Y$348,Total!M$1,FALSE)</f>
        <v>27170000</v>
      </c>
      <c r="N36" s="63">
        <f>VLOOKUP($B36,Total!$B$4:$Y$348,Total!N$1,FALSE)</f>
        <v>114</v>
      </c>
      <c r="O36" s="63">
        <f>VLOOKUP($B36,Total!$B$4:$Y$348,Total!O$1,FALSE)</f>
        <v>10830000</v>
      </c>
      <c r="P36" s="63">
        <f>VLOOKUP($B36,Total!$B$4:$Y$348,Total!P$1,FALSE)</f>
        <v>0</v>
      </c>
      <c r="Q36" s="63">
        <f>VLOOKUP($B36,Total!$B$4:$Y$348,Total!Q$1,FALSE)</f>
        <v>0</v>
      </c>
      <c r="R36" s="63">
        <f>VLOOKUP($B36,Total!$B$4:$Y$348,Total!R$1,FALSE)</f>
        <v>0</v>
      </c>
      <c r="S36" s="63">
        <f>VLOOKUP($B36,Total!$B$4:$Y$348,Total!S$1,FALSE)</f>
        <v>0</v>
      </c>
      <c r="T36" s="63">
        <f>VLOOKUP($B36,Total!$B$4:$Y$348,Total!T$1,FALSE)</f>
        <v>43</v>
      </c>
      <c r="U36" s="63">
        <f>VLOOKUP($B36,Total!$B$4:$Y$348,Total!U$1,FALSE)</f>
        <v>8170000</v>
      </c>
      <c r="V36" s="63">
        <f>VLOOKUP($B36,Total!$B$4:$Y$348,Total!V$1,FALSE)</f>
        <v>10</v>
      </c>
      <c r="W36" s="63">
        <f>VLOOKUP($B36,Total!$B$4:$Y$348,Total!W$1,FALSE)</f>
        <v>950000</v>
      </c>
      <c r="X36" s="63">
        <f t="shared" si="0"/>
        <v>1042</v>
      </c>
      <c r="Y36" s="63">
        <f t="shared" si="1"/>
        <v>148770000</v>
      </c>
      <c r="Z36" s="45"/>
      <c r="AF36" s="45"/>
      <c r="AG36" s="45"/>
      <c r="AI36" s="45"/>
      <c r="AJ36" s="45"/>
    </row>
    <row r="37" spans="1:36" s="44" customFormat="1" x14ac:dyDescent="0.2">
      <c r="A37" s="41">
        <v>8411</v>
      </c>
      <c r="B37" s="91">
        <v>8310</v>
      </c>
      <c r="C37" s="26" t="s">
        <v>260</v>
      </c>
      <c r="D37" s="63">
        <f>VLOOKUP($B37,Total!$B$4:$Y$348,Total!D$1,FALSE)</f>
        <v>13</v>
      </c>
      <c r="E37" s="63">
        <f>VLOOKUP($B37,Total!$B$4:$Y$348,Total!E$1,FALSE)</f>
        <v>2470000</v>
      </c>
      <c r="F37" s="63">
        <f>VLOOKUP($B37,Total!$B$4:$Y$348,Total!F$1,FALSE)</f>
        <v>20</v>
      </c>
      <c r="G37" s="63">
        <f>VLOOKUP($B37,Total!$B$4:$Y$348,Total!G$1,FALSE)</f>
        <v>1900000</v>
      </c>
      <c r="H37" s="63">
        <f>VLOOKUP($B37,Total!$B$4:$Y$348,Total!H$1,FALSE)</f>
        <v>37</v>
      </c>
      <c r="I37" s="63">
        <f>VLOOKUP($B37,Total!$B$4:$Y$348,Total!I$1,FALSE)</f>
        <v>7030000</v>
      </c>
      <c r="J37" s="63">
        <f>VLOOKUP($B37,Total!$B$4:$Y$348,Total!J$1,FALSE)</f>
        <v>36</v>
      </c>
      <c r="K37" s="63">
        <f>VLOOKUP($B37,Total!$B$4:$Y$348,Total!K$1,FALSE)</f>
        <v>3420000</v>
      </c>
      <c r="L37" s="63">
        <f>VLOOKUP($B37,Total!$B$4:$Y$348,Total!L$1,FALSE)</f>
        <v>26</v>
      </c>
      <c r="M37" s="63">
        <f>VLOOKUP($B37,Total!$B$4:$Y$348,Total!M$1,FALSE)</f>
        <v>4940000</v>
      </c>
      <c r="N37" s="63">
        <f>VLOOKUP($B37,Total!$B$4:$Y$348,Total!N$1,FALSE)</f>
        <v>18</v>
      </c>
      <c r="O37" s="63">
        <f>VLOOKUP($B37,Total!$B$4:$Y$348,Total!O$1,FALSE)</f>
        <v>1710000</v>
      </c>
      <c r="P37" s="63">
        <f>VLOOKUP($B37,Total!$B$4:$Y$348,Total!P$1,FALSE)</f>
        <v>0</v>
      </c>
      <c r="Q37" s="63">
        <f>VLOOKUP($B37,Total!$B$4:$Y$348,Total!Q$1,FALSE)</f>
        <v>0</v>
      </c>
      <c r="R37" s="63">
        <f>VLOOKUP($B37,Total!$B$4:$Y$348,Total!R$1,FALSE)</f>
        <v>0</v>
      </c>
      <c r="S37" s="63">
        <f>VLOOKUP($B37,Total!$B$4:$Y$348,Total!S$1,FALSE)</f>
        <v>0</v>
      </c>
      <c r="T37" s="63">
        <f>VLOOKUP($B37,Total!$B$4:$Y$348,Total!T$1,FALSE)</f>
        <v>0</v>
      </c>
      <c r="U37" s="63">
        <f>VLOOKUP($B37,Total!$B$4:$Y$348,Total!U$1,FALSE)</f>
        <v>0</v>
      </c>
      <c r="V37" s="63">
        <f>VLOOKUP($B37,Total!$B$4:$Y$348,Total!V$1,FALSE)</f>
        <v>0</v>
      </c>
      <c r="W37" s="63">
        <f>VLOOKUP($B37,Total!$B$4:$Y$348,Total!W$1,FALSE)</f>
        <v>0</v>
      </c>
      <c r="X37" s="63">
        <f t="shared" si="0"/>
        <v>150</v>
      </c>
      <c r="Y37" s="63">
        <f t="shared" si="1"/>
        <v>21470000</v>
      </c>
      <c r="Z37" s="45"/>
      <c r="AF37" s="45"/>
      <c r="AG37" s="45"/>
      <c r="AI37" s="45"/>
      <c r="AJ37" s="45"/>
    </row>
    <row r="38" spans="1:36" s="44" customFormat="1" x14ac:dyDescent="0.2">
      <c r="A38" s="41">
        <v>8412</v>
      </c>
      <c r="B38" s="91">
        <v>8312</v>
      </c>
      <c r="C38" s="26" t="s">
        <v>261</v>
      </c>
      <c r="D38" s="63">
        <f>VLOOKUP($B38,Total!$B$4:$Y$348,Total!D$1,FALSE)</f>
        <v>37</v>
      </c>
      <c r="E38" s="63">
        <f>VLOOKUP($B38,Total!$B$4:$Y$348,Total!E$1,FALSE)</f>
        <v>7030000</v>
      </c>
      <c r="F38" s="63">
        <f>VLOOKUP($B38,Total!$B$4:$Y$348,Total!F$1,FALSE)</f>
        <v>32</v>
      </c>
      <c r="G38" s="63">
        <f>VLOOKUP($B38,Total!$B$4:$Y$348,Total!G$1,FALSE)</f>
        <v>3040000</v>
      </c>
      <c r="H38" s="63">
        <f>VLOOKUP($B38,Total!$B$4:$Y$348,Total!H$1,FALSE)</f>
        <v>142</v>
      </c>
      <c r="I38" s="63">
        <f>VLOOKUP($B38,Total!$B$4:$Y$348,Total!I$1,FALSE)</f>
        <v>26980000</v>
      </c>
      <c r="J38" s="63">
        <f>VLOOKUP($B38,Total!$B$4:$Y$348,Total!J$1,FALSE)</f>
        <v>193</v>
      </c>
      <c r="K38" s="63">
        <f>VLOOKUP($B38,Total!$B$4:$Y$348,Total!K$1,FALSE)</f>
        <v>18335000</v>
      </c>
      <c r="L38" s="63">
        <f>VLOOKUP($B38,Total!$B$4:$Y$348,Total!L$1,FALSE)</f>
        <v>58</v>
      </c>
      <c r="M38" s="63">
        <f>VLOOKUP($B38,Total!$B$4:$Y$348,Total!M$1,FALSE)</f>
        <v>11020000</v>
      </c>
      <c r="N38" s="63">
        <f>VLOOKUP($B38,Total!$B$4:$Y$348,Total!N$1,FALSE)</f>
        <v>38</v>
      </c>
      <c r="O38" s="63">
        <f>VLOOKUP($B38,Total!$B$4:$Y$348,Total!O$1,FALSE)</f>
        <v>3610000</v>
      </c>
      <c r="P38" s="63">
        <f>VLOOKUP($B38,Total!$B$4:$Y$348,Total!P$1,FALSE)</f>
        <v>5</v>
      </c>
      <c r="Q38" s="63">
        <f>VLOOKUP($B38,Total!$B$4:$Y$348,Total!Q$1,FALSE)</f>
        <v>950000</v>
      </c>
      <c r="R38" s="63">
        <f>VLOOKUP($B38,Total!$B$4:$Y$348,Total!R$1,FALSE)</f>
        <v>0</v>
      </c>
      <c r="S38" s="63">
        <f>VLOOKUP($B38,Total!$B$4:$Y$348,Total!S$1,FALSE)</f>
        <v>0</v>
      </c>
      <c r="T38" s="63">
        <f>VLOOKUP($B38,Total!$B$4:$Y$348,Total!T$1,FALSE)</f>
        <v>31</v>
      </c>
      <c r="U38" s="63">
        <f>VLOOKUP($B38,Total!$B$4:$Y$348,Total!U$1,FALSE)</f>
        <v>5890000</v>
      </c>
      <c r="V38" s="63">
        <f>VLOOKUP($B38,Total!$B$4:$Y$348,Total!V$1,FALSE)</f>
        <v>8</v>
      </c>
      <c r="W38" s="63">
        <f>VLOOKUP($B38,Total!$B$4:$Y$348,Total!W$1,FALSE)</f>
        <v>760000</v>
      </c>
      <c r="X38" s="63">
        <f t="shared" si="0"/>
        <v>544</v>
      </c>
      <c r="Y38" s="63">
        <f t="shared" si="1"/>
        <v>77615000</v>
      </c>
      <c r="Z38" s="45"/>
      <c r="AF38" s="45"/>
      <c r="AG38" s="45"/>
      <c r="AI38" s="45"/>
      <c r="AJ38" s="45"/>
    </row>
    <row r="39" spans="1:36" s="44" customFormat="1" x14ac:dyDescent="0.2">
      <c r="A39" s="41">
        <v>8413</v>
      </c>
      <c r="B39" s="91">
        <v>8302</v>
      </c>
      <c r="C39" s="26" t="s">
        <v>262</v>
      </c>
      <c r="D39" s="63">
        <f>VLOOKUP($B39,Total!$B$4:$Y$348,Total!D$1,FALSE)</f>
        <v>0</v>
      </c>
      <c r="E39" s="63">
        <f>VLOOKUP($B39,Total!$B$4:$Y$348,Total!E$1,FALSE)</f>
        <v>0</v>
      </c>
      <c r="F39" s="63">
        <f>VLOOKUP($B39,Total!$B$4:$Y$348,Total!F$1,FALSE)</f>
        <v>0</v>
      </c>
      <c r="G39" s="63">
        <f>VLOOKUP($B39,Total!$B$4:$Y$348,Total!G$1,FALSE)</f>
        <v>0</v>
      </c>
      <c r="H39" s="63">
        <f>VLOOKUP($B39,Total!$B$4:$Y$348,Total!H$1,FALSE)</f>
        <v>63</v>
      </c>
      <c r="I39" s="63">
        <f>VLOOKUP($B39,Total!$B$4:$Y$348,Total!I$1,FALSE)</f>
        <v>11970000</v>
      </c>
      <c r="J39" s="63">
        <f>VLOOKUP($B39,Total!$B$4:$Y$348,Total!J$1,FALSE)</f>
        <v>63</v>
      </c>
      <c r="K39" s="63">
        <f>VLOOKUP($B39,Total!$B$4:$Y$348,Total!K$1,FALSE)</f>
        <v>5985000</v>
      </c>
      <c r="L39" s="63">
        <f>VLOOKUP($B39,Total!$B$4:$Y$348,Total!L$1,FALSE)</f>
        <v>16</v>
      </c>
      <c r="M39" s="63">
        <f>VLOOKUP($B39,Total!$B$4:$Y$348,Total!M$1,FALSE)</f>
        <v>3040000</v>
      </c>
      <c r="N39" s="63">
        <f>VLOOKUP($B39,Total!$B$4:$Y$348,Total!N$1,FALSE)</f>
        <v>38</v>
      </c>
      <c r="O39" s="63">
        <f>VLOOKUP($B39,Total!$B$4:$Y$348,Total!O$1,FALSE)</f>
        <v>3610000</v>
      </c>
      <c r="P39" s="63">
        <f>VLOOKUP($B39,Total!$B$4:$Y$348,Total!P$1,FALSE)</f>
        <v>0</v>
      </c>
      <c r="Q39" s="63">
        <f>VLOOKUP($B39,Total!$B$4:$Y$348,Total!Q$1,FALSE)</f>
        <v>0</v>
      </c>
      <c r="R39" s="63">
        <f>VLOOKUP($B39,Total!$B$4:$Y$348,Total!R$1,FALSE)</f>
        <v>0</v>
      </c>
      <c r="S39" s="63">
        <f>VLOOKUP($B39,Total!$B$4:$Y$348,Total!S$1,FALSE)</f>
        <v>0</v>
      </c>
      <c r="T39" s="63">
        <f>VLOOKUP($B39,Total!$B$4:$Y$348,Total!T$1,FALSE)</f>
        <v>0</v>
      </c>
      <c r="U39" s="63">
        <f>VLOOKUP($B39,Total!$B$4:$Y$348,Total!U$1,FALSE)</f>
        <v>0</v>
      </c>
      <c r="V39" s="63">
        <f>VLOOKUP($B39,Total!$B$4:$Y$348,Total!V$1,FALSE)</f>
        <v>0</v>
      </c>
      <c r="W39" s="63">
        <f>VLOOKUP($B39,Total!$B$4:$Y$348,Total!W$1,FALSE)</f>
        <v>0</v>
      </c>
      <c r="X39" s="63">
        <f t="shared" si="0"/>
        <v>180</v>
      </c>
      <c r="Y39" s="63">
        <f t="shared" si="1"/>
        <v>24605000</v>
      </c>
      <c r="Z39" s="45"/>
      <c r="AF39" s="45"/>
      <c r="AG39" s="45"/>
      <c r="AI39" s="45"/>
      <c r="AJ39" s="45"/>
    </row>
    <row r="40" spans="1:36" s="44" customFormat="1" ht="13.5" thickBot="1" x14ac:dyDescent="0.25">
      <c r="A40" s="42">
        <v>8414</v>
      </c>
      <c r="B40" s="91">
        <v>8314</v>
      </c>
      <c r="C40" s="26" t="s">
        <v>263</v>
      </c>
      <c r="D40" s="63">
        <f>VLOOKUP($B40,Total!$B$4:$Y$348,Total!D$1,FALSE)</f>
        <v>30</v>
      </c>
      <c r="E40" s="63">
        <f>VLOOKUP($B40,Total!$B$4:$Y$348,Total!E$1,FALSE)</f>
        <v>5700000</v>
      </c>
      <c r="F40" s="63">
        <f>VLOOKUP($B40,Total!$B$4:$Y$348,Total!F$1,FALSE)</f>
        <v>28</v>
      </c>
      <c r="G40" s="63">
        <f>VLOOKUP($B40,Total!$B$4:$Y$348,Total!G$1,FALSE)</f>
        <v>2660000</v>
      </c>
      <c r="H40" s="63">
        <f>VLOOKUP($B40,Total!$B$4:$Y$348,Total!H$1,FALSE)</f>
        <v>139</v>
      </c>
      <c r="I40" s="63">
        <f>VLOOKUP($B40,Total!$B$4:$Y$348,Total!I$1,FALSE)</f>
        <v>26410000</v>
      </c>
      <c r="J40" s="63">
        <f>VLOOKUP($B40,Total!$B$4:$Y$348,Total!J$1,FALSE)</f>
        <v>117</v>
      </c>
      <c r="K40" s="63">
        <f>VLOOKUP($B40,Total!$B$4:$Y$348,Total!K$1,FALSE)</f>
        <v>11115000</v>
      </c>
      <c r="L40" s="63">
        <f>VLOOKUP($B40,Total!$B$4:$Y$348,Total!L$1,FALSE)</f>
        <v>38</v>
      </c>
      <c r="M40" s="63">
        <f>VLOOKUP($B40,Total!$B$4:$Y$348,Total!M$1,FALSE)</f>
        <v>7220000</v>
      </c>
      <c r="N40" s="63">
        <f>VLOOKUP($B40,Total!$B$4:$Y$348,Total!N$1,FALSE)</f>
        <v>42</v>
      </c>
      <c r="O40" s="63">
        <f>VLOOKUP($B40,Total!$B$4:$Y$348,Total!O$1,FALSE)</f>
        <v>3990000</v>
      </c>
      <c r="P40" s="63">
        <f>VLOOKUP($B40,Total!$B$4:$Y$348,Total!P$1,FALSE)</f>
        <v>0</v>
      </c>
      <c r="Q40" s="63">
        <f>VLOOKUP($B40,Total!$B$4:$Y$348,Total!Q$1,FALSE)</f>
        <v>0</v>
      </c>
      <c r="R40" s="63">
        <f>VLOOKUP($B40,Total!$B$4:$Y$348,Total!R$1,FALSE)</f>
        <v>0</v>
      </c>
      <c r="S40" s="63">
        <f>VLOOKUP($B40,Total!$B$4:$Y$348,Total!S$1,FALSE)</f>
        <v>0</v>
      </c>
      <c r="T40" s="63">
        <f>VLOOKUP($B40,Total!$B$4:$Y$348,Total!T$1,FALSE)</f>
        <v>0</v>
      </c>
      <c r="U40" s="63">
        <f>VLOOKUP($B40,Total!$B$4:$Y$348,Total!U$1,FALSE)</f>
        <v>0</v>
      </c>
      <c r="V40" s="63">
        <f>VLOOKUP($B40,Total!$B$4:$Y$348,Total!V$1,FALSE)</f>
        <v>0</v>
      </c>
      <c r="W40" s="63">
        <f>VLOOKUP($B40,Total!$B$4:$Y$348,Total!W$1,FALSE)</f>
        <v>0</v>
      </c>
      <c r="X40" s="63">
        <f>D40+F40+H40+J40+L40+N40+P40+R40+T40+V40</f>
        <v>394</v>
      </c>
      <c r="Y40" s="63">
        <f>E40+G40+I40+K40+M40+O40+Q40+S40+U40+W40</f>
        <v>57095000</v>
      </c>
      <c r="Z40" s="45"/>
      <c r="AF40" s="45"/>
      <c r="AG40" s="45"/>
      <c r="AI40" s="45"/>
      <c r="AJ40" s="45"/>
    </row>
    <row r="41" spans="1:36" s="44" customFormat="1" ht="13.5" thickBot="1" x14ac:dyDescent="0.25">
      <c r="A41" s="112" t="s">
        <v>7</v>
      </c>
      <c r="B41" s="113"/>
      <c r="C41" s="114"/>
      <c r="D41" s="4">
        <f t="shared" ref="D41:G41" si="2">SUM(D8:D40)</f>
        <v>1944</v>
      </c>
      <c r="E41" s="4">
        <f t="shared" si="2"/>
        <v>369360000</v>
      </c>
      <c r="F41" s="4">
        <f t="shared" si="2"/>
        <v>1586</v>
      </c>
      <c r="G41" s="4">
        <f t="shared" si="2"/>
        <v>150670000</v>
      </c>
      <c r="H41" s="4">
        <f>SUM(H8:H40)</f>
        <v>9791</v>
      </c>
      <c r="I41" s="4">
        <f t="shared" ref="I41:Y41" si="3">SUM(I8:I40)</f>
        <v>1860290000</v>
      </c>
      <c r="J41" s="4">
        <f t="shared" si="3"/>
        <v>12135</v>
      </c>
      <c r="K41" s="4">
        <f t="shared" si="3"/>
        <v>1152825000</v>
      </c>
      <c r="L41" s="4">
        <f t="shared" si="3"/>
        <v>4942</v>
      </c>
      <c r="M41" s="4">
        <f t="shared" si="3"/>
        <v>938980000</v>
      </c>
      <c r="N41" s="4">
        <f t="shared" si="3"/>
        <v>3551</v>
      </c>
      <c r="O41" s="4">
        <f t="shared" si="3"/>
        <v>337345000</v>
      </c>
      <c r="P41" s="4">
        <f t="shared" si="3"/>
        <v>288</v>
      </c>
      <c r="Q41" s="4">
        <f t="shared" si="3"/>
        <v>54720000</v>
      </c>
      <c r="R41" s="4">
        <f t="shared" si="3"/>
        <v>33</v>
      </c>
      <c r="S41" s="4">
        <f t="shared" si="3"/>
        <v>3135000</v>
      </c>
      <c r="T41" s="4">
        <f t="shared" si="3"/>
        <v>1098</v>
      </c>
      <c r="U41" s="4">
        <f t="shared" si="3"/>
        <v>208620000</v>
      </c>
      <c r="V41" s="4">
        <f t="shared" si="3"/>
        <v>347</v>
      </c>
      <c r="W41" s="4">
        <f t="shared" si="3"/>
        <v>32965000</v>
      </c>
      <c r="X41" s="4">
        <f t="shared" si="3"/>
        <v>35715</v>
      </c>
      <c r="Y41" s="4">
        <f t="shared" si="3"/>
        <v>5108910000</v>
      </c>
      <c r="Z41" s="45"/>
      <c r="AA41" s="45"/>
    </row>
    <row r="42" spans="1:36" s="44" customFormat="1" x14ac:dyDescent="0.2">
      <c r="A42" s="46"/>
      <c r="B42" s="46"/>
      <c r="C42" s="46"/>
    </row>
    <row r="43" spans="1:36" s="44" customFormat="1" ht="14.25" x14ac:dyDescent="0.2">
      <c r="A43" s="46"/>
      <c r="B43" s="46"/>
      <c r="C43" s="46"/>
      <c r="D43" s="48"/>
      <c r="E43" s="48"/>
      <c r="F43" s="48"/>
      <c r="G43" s="48"/>
      <c r="H43" s="48"/>
    </row>
    <row r="44" spans="1:36" ht="15" x14ac:dyDescent="0.25">
      <c r="D44" s="13"/>
      <c r="E44" s="13"/>
      <c r="F44" s="34" t="s">
        <v>29</v>
      </c>
      <c r="G44" s="35">
        <v>72486</v>
      </c>
      <c r="H44" s="15"/>
      <c r="AD44" s="44"/>
      <c r="AE44" s="44"/>
    </row>
    <row r="45" spans="1:36" ht="15" x14ac:dyDescent="0.25">
      <c r="D45" s="13"/>
      <c r="E45" s="13"/>
      <c r="F45" s="34" t="s">
        <v>30</v>
      </c>
      <c r="G45" s="35">
        <v>50318</v>
      </c>
      <c r="H45" s="15"/>
      <c r="AD45" s="44"/>
      <c r="AE45" s="44"/>
    </row>
    <row r="46" spans="1:36" ht="15" x14ac:dyDescent="0.25">
      <c r="D46" s="13"/>
      <c r="E46" s="13"/>
      <c r="F46" s="14"/>
      <c r="G46" s="14"/>
      <c r="H46" s="15"/>
      <c r="AD46" s="44"/>
      <c r="AE46" s="44"/>
    </row>
    <row r="47" spans="1:36" ht="15" x14ac:dyDescent="0.25">
      <c r="D47" s="13"/>
      <c r="E47" s="13"/>
      <c r="F47" s="14"/>
      <c r="G47" s="14"/>
      <c r="H47" s="15"/>
      <c r="AD47" s="44"/>
      <c r="AE47" s="44"/>
    </row>
    <row r="48" spans="1:36" ht="15" x14ac:dyDescent="0.25">
      <c r="D48" s="13"/>
      <c r="E48" s="13"/>
      <c r="F48" s="14"/>
      <c r="G48" s="14"/>
      <c r="H48" s="15"/>
      <c r="AD48" s="44"/>
      <c r="AE48" s="44"/>
    </row>
    <row r="49" spans="4:31" ht="15" x14ac:dyDescent="0.25">
      <c r="D49" s="13"/>
      <c r="E49" s="13"/>
      <c r="F49" s="14"/>
      <c r="G49" s="14"/>
      <c r="H49" s="15"/>
      <c r="AD49" s="44"/>
      <c r="AE49" s="44"/>
    </row>
    <row r="50" spans="4:31" ht="15" x14ac:dyDescent="0.25">
      <c r="D50" s="13"/>
      <c r="E50" s="13"/>
      <c r="F50" s="14"/>
      <c r="G50" s="14"/>
      <c r="H50" s="15"/>
      <c r="AD50" s="44"/>
      <c r="AE50" s="44"/>
    </row>
    <row r="51" spans="4:31" ht="15" x14ac:dyDescent="0.25">
      <c r="D51" s="13"/>
      <c r="E51" s="13"/>
      <c r="F51" s="14"/>
      <c r="G51" s="14"/>
      <c r="H51" s="15"/>
      <c r="AD51" s="44"/>
      <c r="AE51" s="44"/>
    </row>
    <row r="52" spans="4:31" ht="15" x14ac:dyDescent="0.25">
      <c r="D52" s="13"/>
      <c r="E52" s="13"/>
      <c r="F52" s="14"/>
      <c r="G52" s="14"/>
      <c r="H52" s="15"/>
      <c r="AD52" s="44"/>
      <c r="AE52" s="44"/>
    </row>
    <row r="53" spans="4:31" ht="15" x14ac:dyDescent="0.25">
      <c r="D53" s="13"/>
      <c r="E53" s="13"/>
      <c r="F53" s="14"/>
      <c r="G53" s="14"/>
      <c r="H53" s="15"/>
      <c r="AD53" s="44"/>
      <c r="AE53" s="44"/>
    </row>
    <row r="54" spans="4:31" ht="15" x14ac:dyDescent="0.25">
      <c r="D54" s="13"/>
      <c r="E54" s="13"/>
      <c r="F54" s="14"/>
      <c r="G54" s="14"/>
      <c r="H54" s="15"/>
      <c r="AD54" s="44"/>
      <c r="AE54" s="44"/>
    </row>
    <row r="55" spans="4:31" ht="15" x14ac:dyDescent="0.25">
      <c r="D55" s="13"/>
      <c r="E55" s="13"/>
      <c r="F55" s="14"/>
      <c r="G55" s="14"/>
      <c r="H55" s="15"/>
      <c r="AD55" s="44"/>
      <c r="AE55" s="44"/>
    </row>
    <row r="56" spans="4:31" ht="15" x14ac:dyDescent="0.25">
      <c r="D56" s="13"/>
      <c r="E56" s="13"/>
      <c r="F56" s="14"/>
      <c r="G56" s="14"/>
      <c r="H56" s="15"/>
      <c r="AD56" s="44"/>
      <c r="AE56" s="44"/>
    </row>
    <row r="57" spans="4:31" ht="15" x14ac:dyDescent="0.25">
      <c r="D57" s="13"/>
      <c r="E57" s="13"/>
      <c r="F57" s="14"/>
      <c r="G57" s="14"/>
      <c r="H57" s="15"/>
      <c r="I57" s="15"/>
      <c r="J57" s="15"/>
      <c r="AD57" s="44"/>
      <c r="AE57" s="44"/>
    </row>
    <row r="58" spans="4:31" ht="15" x14ac:dyDescent="0.25">
      <c r="D58" s="13"/>
      <c r="E58" s="13"/>
      <c r="F58" s="14"/>
      <c r="G58" s="14"/>
      <c r="H58" s="15"/>
      <c r="I58" s="15"/>
      <c r="J58" s="15"/>
      <c r="AD58" s="44"/>
      <c r="AE58" s="44"/>
    </row>
    <row r="59" spans="4:31" ht="15" x14ac:dyDescent="0.25">
      <c r="D59" s="13"/>
      <c r="E59" s="13"/>
      <c r="F59" s="14"/>
      <c r="G59" s="14"/>
      <c r="H59" s="15"/>
      <c r="I59" s="15"/>
      <c r="J59" s="15"/>
      <c r="AD59" s="44"/>
      <c r="AE59" s="44"/>
    </row>
    <row r="60" spans="4:31" ht="15" x14ac:dyDescent="0.25">
      <c r="D60" s="13"/>
      <c r="E60" s="13"/>
      <c r="F60" s="14"/>
      <c r="G60" s="14"/>
      <c r="H60" s="15"/>
      <c r="I60" s="15"/>
      <c r="J60" s="15"/>
      <c r="AD60" s="44"/>
      <c r="AE60" s="44"/>
    </row>
    <row r="61" spans="4:31" ht="15" x14ac:dyDescent="0.25">
      <c r="D61" s="13"/>
      <c r="E61" s="13"/>
      <c r="F61" s="14"/>
      <c r="G61" s="14"/>
      <c r="H61" s="15"/>
      <c r="I61" s="15"/>
      <c r="J61" s="15"/>
      <c r="AD61" s="44"/>
      <c r="AE61" s="44"/>
    </row>
    <row r="62" spans="4:31" ht="15" x14ac:dyDescent="0.25">
      <c r="D62" s="13"/>
      <c r="E62" s="13"/>
      <c r="F62" s="14"/>
      <c r="G62" s="14"/>
      <c r="H62" s="15"/>
      <c r="I62" s="15"/>
      <c r="J62" s="15"/>
      <c r="AD62" s="44"/>
      <c r="AE62" s="44"/>
    </row>
    <row r="63" spans="4:31" ht="15" x14ac:dyDescent="0.25">
      <c r="D63" s="13"/>
      <c r="E63" s="13"/>
      <c r="F63" s="14"/>
      <c r="G63" s="14"/>
      <c r="H63" s="15"/>
      <c r="I63" s="15"/>
      <c r="J63" s="15"/>
      <c r="AD63" s="44"/>
      <c r="AE63" s="44"/>
    </row>
    <row r="64" spans="4:31" ht="15" x14ac:dyDescent="0.25">
      <c r="D64" s="13"/>
      <c r="E64" s="13"/>
      <c r="F64" s="14"/>
      <c r="G64" s="14"/>
      <c r="H64" s="15"/>
      <c r="I64" s="15"/>
      <c r="J64" s="15"/>
      <c r="AD64" s="44"/>
      <c r="AE64" s="44"/>
    </row>
    <row r="65" spans="4:31" ht="15" x14ac:dyDescent="0.25">
      <c r="D65" s="13"/>
      <c r="E65" s="13"/>
      <c r="F65" s="14"/>
      <c r="G65" s="14"/>
      <c r="H65" s="15"/>
      <c r="I65" s="15"/>
      <c r="J65" s="15"/>
      <c r="AD65" s="44"/>
      <c r="AE65" s="44"/>
    </row>
    <row r="66" spans="4:31" ht="15" x14ac:dyDescent="0.25">
      <c r="D66" s="13"/>
      <c r="E66" s="13"/>
      <c r="F66" s="14"/>
      <c r="G66" s="14"/>
      <c r="H66" s="15"/>
      <c r="I66" s="15"/>
      <c r="J66" s="15"/>
      <c r="AD66" s="44"/>
      <c r="AE66" s="44"/>
    </row>
    <row r="67" spans="4:31" ht="15" x14ac:dyDescent="0.25">
      <c r="D67" s="13"/>
      <c r="E67" s="13"/>
      <c r="F67" s="14"/>
      <c r="G67" s="14"/>
      <c r="H67" s="15"/>
      <c r="I67" s="15"/>
      <c r="J67" s="15"/>
      <c r="AD67" s="44"/>
      <c r="AE67" s="44"/>
    </row>
    <row r="68" spans="4:31" ht="15" x14ac:dyDescent="0.25">
      <c r="D68" s="13"/>
      <c r="E68" s="13"/>
      <c r="F68" s="14"/>
      <c r="G68" s="14"/>
      <c r="H68" s="15"/>
      <c r="I68" s="15"/>
      <c r="J68" s="15"/>
      <c r="AD68" s="44"/>
      <c r="AE68" s="44"/>
    </row>
    <row r="69" spans="4:31" ht="15" x14ac:dyDescent="0.25">
      <c r="D69" s="13"/>
      <c r="E69" s="13"/>
      <c r="F69" s="14"/>
      <c r="G69" s="14"/>
      <c r="H69" s="15"/>
      <c r="I69" s="15"/>
      <c r="J69" s="15"/>
      <c r="AD69" s="44"/>
      <c r="AE69" s="44"/>
    </row>
    <row r="70" spans="4:31" ht="15" x14ac:dyDescent="0.25">
      <c r="D70" s="13"/>
      <c r="E70" s="13"/>
      <c r="F70" s="14"/>
      <c r="G70" s="14"/>
      <c r="H70" s="15"/>
      <c r="I70" s="15"/>
      <c r="J70" s="15"/>
      <c r="AD70" s="44"/>
      <c r="AE70" s="44"/>
    </row>
    <row r="71" spans="4:31" ht="15" x14ac:dyDescent="0.25">
      <c r="D71" s="13"/>
      <c r="E71" s="13"/>
      <c r="F71" s="14"/>
      <c r="G71" s="14"/>
      <c r="H71" s="15"/>
      <c r="I71" s="15"/>
      <c r="J71" s="15"/>
      <c r="AD71" s="44"/>
      <c r="AE71" s="44"/>
    </row>
    <row r="72" spans="4:31" ht="15" x14ac:dyDescent="0.25">
      <c r="D72" s="13"/>
      <c r="E72" s="13"/>
      <c r="F72" s="14"/>
      <c r="G72" s="14"/>
      <c r="H72" s="15"/>
      <c r="I72" s="15"/>
      <c r="J72" s="15"/>
      <c r="AD72" s="44"/>
      <c r="AE72" s="44"/>
    </row>
    <row r="73" spans="4:31" ht="15" x14ac:dyDescent="0.25">
      <c r="D73" s="13"/>
      <c r="E73" s="13"/>
      <c r="F73" s="14"/>
      <c r="G73" s="14"/>
      <c r="H73" s="15"/>
      <c r="AD73" s="44"/>
      <c r="AE73" s="44"/>
    </row>
    <row r="74" spans="4:31" ht="15" x14ac:dyDescent="0.25">
      <c r="D74" s="13"/>
      <c r="E74" s="13"/>
      <c r="F74" s="14"/>
      <c r="G74" s="14"/>
      <c r="H74" s="15"/>
      <c r="AD74" s="44"/>
      <c r="AE74" s="44"/>
    </row>
    <row r="75" spans="4:31" ht="15" x14ac:dyDescent="0.25">
      <c r="D75" s="13"/>
      <c r="E75" s="13"/>
      <c r="F75" s="14"/>
      <c r="G75" s="14"/>
      <c r="H75" s="15"/>
      <c r="AD75" s="44"/>
      <c r="AE75" s="44"/>
    </row>
    <row r="76" spans="4:31" ht="15" x14ac:dyDescent="0.25">
      <c r="D76" s="13"/>
      <c r="E76" s="13"/>
      <c r="F76" s="14"/>
      <c r="G76" s="14"/>
      <c r="H76" s="15"/>
      <c r="AD76" s="44"/>
      <c r="AE76" s="44"/>
    </row>
    <row r="77" spans="4:31" ht="15" x14ac:dyDescent="0.25">
      <c r="D77" s="13"/>
      <c r="E77" s="13"/>
      <c r="F77" s="14"/>
      <c r="G77" s="14"/>
      <c r="H77" s="15"/>
      <c r="AD77" s="44"/>
      <c r="AE77" s="44"/>
    </row>
    <row r="78" spans="4:31" ht="15" x14ac:dyDescent="0.25">
      <c r="D78" s="13"/>
      <c r="E78" s="13"/>
      <c r="F78" s="14"/>
      <c r="G78" s="14"/>
      <c r="H78" s="15"/>
      <c r="AD78" s="44"/>
      <c r="AE78" s="44"/>
    </row>
    <row r="79" spans="4:31" ht="15" x14ac:dyDescent="0.25">
      <c r="D79" s="13"/>
      <c r="E79" s="13"/>
      <c r="F79" s="14"/>
      <c r="G79" s="14"/>
      <c r="H79" s="15"/>
      <c r="AD79" s="44"/>
      <c r="AE79" s="44"/>
    </row>
    <row r="80" spans="4:31" ht="15" x14ac:dyDescent="0.25">
      <c r="D80" s="13"/>
      <c r="E80" s="13"/>
      <c r="F80" s="14"/>
      <c r="G80" s="14"/>
      <c r="H80" s="15"/>
      <c r="AD80" s="44"/>
      <c r="AE80" s="44"/>
    </row>
    <row r="81" spans="4:31" ht="15" x14ac:dyDescent="0.25">
      <c r="D81" s="13"/>
      <c r="E81" s="13"/>
      <c r="F81" s="14"/>
      <c r="G81" s="14"/>
      <c r="H81" s="15"/>
      <c r="AD81" s="44"/>
      <c r="AE81" s="44"/>
    </row>
    <row r="82" spans="4:31" ht="15" x14ac:dyDescent="0.25">
      <c r="D82" s="13"/>
      <c r="E82" s="13"/>
      <c r="F82" s="14"/>
      <c r="G82" s="14"/>
      <c r="H82" s="15"/>
      <c r="AD82" s="44"/>
      <c r="AE82" s="44"/>
    </row>
    <row r="83" spans="4:31" ht="15" x14ac:dyDescent="0.25">
      <c r="D83" s="13"/>
      <c r="E83" s="13"/>
      <c r="F83" s="14"/>
      <c r="G83" s="14"/>
      <c r="H83" s="15"/>
      <c r="AD83" s="44"/>
      <c r="AE83" s="44"/>
    </row>
    <row r="84" spans="4:31" ht="15" x14ac:dyDescent="0.25">
      <c r="D84" s="13"/>
      <c r="E84" s="13"/>
      <c r="F84" s="14"/>
      <c r="G84" s="14"/>
      <c r="H84" s="15"/>
      <c r="AD84" s="44"/>
      <c r="AE84" s="44"/>
    </row>
    <row r="85" spans="4:31" ht="15" x14ac:dyDescent="0.25">
      <c r="D85" s="13"/>
      <c r="E85" s="13"/>
      <c r="F85" s="14"/>
      <c r="G85" s="14"/>
      <c r="H85" s="15"/>
      <c r="AD85" s="44"/>
      <c r="AE85" s="44"/>
    </row>
    <row r="86" spans="4:31" ht="15" x14ac:dyDescent="0.25">
      <c r="D86" s="13"/>
      <c r="E86" s="13"/>
      <c r="F86" s="14"/>
      <c r="G86" s="14"/>
      <c r="H86" s="15"/>
      <c r="AD86" s="44"/>
      <c r="AE86" s="44"/>
    </row>
    <row r="87" spans="4:31" ht="15" x14ac:dyDescent="0.25">
      <c r="D87" s="13"/>
      <c r="E87" s="13"/>
      <c r="F87" s="14"/>
      <c r="G87" s="14"/>
      <c r="H87" s="15"/>
      <c r="AD87" s="44"/>
      <c r="AE87" s="44"/>
    </row>
    <row r="88" spans="4:31" ht="15" x14ac:dyDescent="0.25">
      <c r="D88" s="13"/>
      <c r="E88" s="13"/>
      <c r="F88" s="14"/>
      <c r="G88" s="14"/>
      <c r="H88" s="15"/>
      <c r="AD88" s="44"/>
      <c r="AE88" s="44"/>
    </row>
    <row r="89" spans="4:31" ht="15" x14ac:dyDescent="0.25">
      <c r="D89" s="13"/>
      <c r="E89" s="13"/>
      <c r="F89" s="14"/>
      <c r="G89" s="14"/>
      <c r="H89" s="15"/>
      <c r="I89" s="15"/>
      <c r="J89" s="15"/>
      <c r="AD89" s="44"/>
      <c r="AE89" s="44"/>
    </row>
    <row r="90" spans="4:31" ht="15" x14ac:dyDescent="0.25">
      <c r="D90" s="13"/>
      <c r="E90" s="13"/>
      <c r="F90" s="14"/>
      <c r="H90" s="15"/>
      <c r="I90" s="15"/>
      <c r="J90" s="15"/>
      <c r="AD90" s="44"/>
      <c r="AE90" s="44"/>
    </row>
    <row r="91" spans="4:31" ht="15" x14ac:dyDescent="0.25">
      <c r="D91" s="13"/>
      <c r="E91" s="13"/>
      <c r="F91" s="14"/>
      <c r="H91" s="15"/>
      <c r="I91" s="15"/>
      <c r="J91" s="15"/>
      <c r="AD91" s="44"/>
      <c r="AE91" s="44"/>
    </row>
    <row r="92" spans="4:31" ht="15" x14ac:dyDescent="0.25">
      <c r="D92" s="13"/>
      <c r="E92" s="13"/>
      <c r="F92" s="14"/>
      <c r="H92" s="15"/>
      <c r="I92" s="15"/>
      <c r="J92" s="15"/>
      <c r="AD92" s="44"/>
      <c r="AE92" s="44"/>
    </row>
    <row r="93" spans="4:31" ht="15" x14ac:dyDescent="0.25">
      <c r="D93" s="13"/>
      <c r="E93" s="13"/>
      <c r="F93" s="14"/>
      <c r="H93" s="15"/>
      <c r="I93" s="15"/>
      <c r="J93" s="15"/>
      <c r="AD93" s="44"/>
      <c r="AE93" s="44"/>
    </row>
    <row r="94" spans="4:31" ht="15" x14ac:dyDescent="0.25">
      <c r="D94" s="13"/>
      <c r="E94" s="13"/>
      <c r="F94" s="14"/>
      <c r="H94" s="15"/>
      <c r="I94" s="15"/>
      <c r="J94" s="15"/>
      <c r="AD94" s="44"/>
      <c r="AE94" s="44"/>
    </row>
    <row r="95" spans="4:31" ht="15" x14ac:dyDescent="0.25">
      <c r="D95" s="13"/>
      <c r="E95" s="13"/>
      <c r="F95" s="14"/>
      <c r="H95" s="15"/>
      <c r="I95" s="15"/>
      <c r="J95" s="15"/>
      <c r="AD95" s="44"/>
      <c r="AE95" s="44"/>
    </row>
    <row r="96" spans="4:31" ht="15" x14ac:dyDescent="0.25">
      <c r="D96" s="13"/>
      <c r="E96" s="13"/>
      <c r="F96" s="14"/>
      <c r="H96" s="15"/>
      <c r="I96" s="15"/>
      <c r="J96" s="15"/>
      <c r="AD96" s="44"/>
      <c r="AE96" s="44"/>
    </row>
    <row r="97" spans="30:31" x14ac:dyDescent="0.2">
      <c r="AD97" s="44"/>
      <c r="AE97" s="44"/>
    </row>
  </sheetData>
  <autoFilter ref="A7:AH7"/>
  <mergeCells count="13">
    <mergeCell ref="A41:C41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zoomScale="90" zoomScaleNormal="90" workbookViewId="0">
      <selection activeCell="D7" sqref="D7:W7"/>
    </sheetView>
  </sheetViews>
  <sheetFormatPr baseColWidth="10" defaultRowHeight="12.75" x14ac:dyDescent="0.2"/>
  <cols>
    <col min="1" max="1" width="9.7109375" style="36" customWidth="1"/>
    <col min="2" max="2" width="15.140625" style="36" customWidth="1"/>
    <col min="3" max="3" width="16.28515625" style="36" bestFit="1" customWidth="1"/>
    <col min="4" max="4" width="13" customWidth="1"/>
    <col min="5" max="5" width="14.7109375" customWidth="1"/>
    <col min="6" max="6" width="12.140625" customWidth="1"/>
    <col min="7" max="7" width="13.7109375" customWidth="1"/>
    <col min="8" max="8" width="11.7109375" bestFit="1" customWidth="1"/>
    <col min="9" max="9" width="14" bestFit="1" customWidth="1"/>
    <col min="10" max="10" width="12.140625" bestFit="1" customWidth="1"/>
    <col min="11" max="11" width="12.7109375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3.140625" bestFit="1" customWidth="1"/>
    <col min="18" max="19" width="11.7109375" bestFit="1" customWidth="1"/>
    <col min="20" max="20" width="12.5703125" customWidth="1"/>
    <col min="21" max="22" width="11.7109375" bestFit="1" customWidth="1"/>
    <col min="23" max="23" width="14.140625" customWidth="1"/>
    <col min="25" max="25" width="14.140625" bestFit="1" customWidth="1"/>
  </cols>
  <sheetData>
    <row r="1" spans="1:35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5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4" spans="1:35" ht="18" x14ac:dyDescent="0.25">
      <c r="A4" s="118" t="s">
        <v>60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35" ht="13.5" thickBot="1" x14ac:dyDescent="0.25"/>
    <row r="6" spans="1:35" ht="15.75" customHeight="1" thickBot="1" x14ac:dyDescent="0.25">
      <c r="A6" s="107" t="s">
        <v>0</v>
      </c>
      <c r="B6" s="123" t="s">
        <v>58</v>
      </c>
      <c r="C6" s="109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35" s="44" customFormat="1" ht="99.75" customHeight="1" thickBot="1" x14ac:dyDescent="0.25">
      <c r="A7" s="108"/>
      <c r="B7" s="124"/>
      <c r="C7" s="110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35" s="44" customFormat="1" x14ac:dyDescent="0.2">
      <c r="A8" s="40">
        <v>9101</v>
      </c>
      <c r="B8" s="91">
        <v>9201</v>
      </c>
      <c r="C8" s="26" t="s">
        <v>264</v>
      </c>
      <c r="D8" s="63">
        <f>VLOOKUP($B8,Total!$B$4:$Y$348,Total!D$1,FALSE)</f>
        <v>85</v>
      </c>
      <c r="E8" s="63">
        <f>VLOOKUP($B8,Total!$B$4:$Y$348,Total!E$1,FALSE)</f>
        <v>16150000</v>
      </c>
      <c r="F8" s="63">
        <f>VLOOKUP($B8,Total!$B$4:$Y$348,Total!F$1,FALSE)</f>
        <v>69</v>
      </c>
      <c r="G8" s="63">
        <f>VLOOKUP($B8,Total!$B$4:$Y$348,Total!G$1,FALSE)</f>
        <v>6555000</v>
      </c>
      <c r="H8" s="63">
        <f>VLOOKUP($B8,Total!$B$4:$Y$348,Total!H$1,FALSE)</f>
        <v>515</v>
      </c>
      <c r="I8" s="63">
        <f>VLOOKUP($B8,Total!$B$4:$Y$348,Total!I$1,FALSE)</f>
        <v>97850000</v>
      </c>
      <c r="J8" s="63">
        <f>VLOOKUP($B8,Total!$B$4:$Y$348,Total!J$1,FALSE)</f>
        <v>545</v>
      </c>
      <c r="K8" s="63">
        <f>VLOOKUP($B8,Total!$B$4:$Y$348,Total!K$1,FALSE)</f>
        <v>51775000</v>
      </c>
      <c r="L8" s="63">
        <f>VLOOKUP($B8,Total!$B$4:$Y$348,Total!L$1,FALSE)</f>
        <v>179</v>
      </c>
      <c r="M8" s="63">
        <f>VLOOKUP($B8,Total!$B$4:$Y$348,Total!M$1,FALSE)</f>
        <v>34010000</v>
      </c>
      <c r="N8" s="63">
        <f>VLOOKUP($B8,Total!$B$4:$Y$348,Total!N$1,FALSE)</f>
        <v>210</v>
      </c>
      <c r="O8" s="63">
        <f>VLOOKUP($B8,Total!$B$4:$Y$348,Total!O$1,FALSE)</f>
        <v>19950000</v>
      </c>
      <c r="P8" s="63">
        <f>VLOOKUP($B8,Total!$B$4:$Y$348,Total!P$1,FALSE)</f>
        <v>0</v>
      </c>
      <c r="Q8" s="63">
        <f>VLOOKUP($B8,Total!$B$4:$Y$348,Total!Q$1,FALSE)</f>
        <v>0</v>
      </c>
      <c r="R8" s="63">
        <f>VLOOKUP($B8,Total!$B$4:$Y$348,Total!R$1,FALSE)</f>
        <v>0</v>
      </c>
      <c r="S8" s="63">
        <f>VLOOKUP($B8,Total!$B$4:$Y$348,Total!S$1,FALSE)</f>
        <v>0</v>
      </c>
      <c r="T8" s="63">
        <f>VLOOKUP($B8,Total!$B$4:$Y$348,Total!T$1,FALSE)</f>
        <v>116</v>
      </c>
      <c r="U8" s="63">
        <f>VLOOKUP($B8,Total!$B$4:$Y$348,Total!U$1,FALSE)</f>
        <v>22040000</v>
      </c>
      <c r="V8" s="63">
        <f>VLOOKUP($B8,Total!$B$4:$Y$348,Total!V$1,FALSE)</f>
        <v>12</v>
      </c>
      <c r="W8" s="63">
        <f>VLOOKUP($B8,Total!$B$4:$Y$348,Total!W$1,FALSE)</f>
        <v>1140000</v>
      </c>
      <c r="X8" s="63">
        <f>D8+F8+H8+J8+L8+N8+P8+R8+T8+V8</f>
        <v>1731</v>
      </c>
      <c r="Y8" s="63">
        <f>E8+G8+I8+K8+M8+O8+Q8+S8+U8+W8</f>
        <v>249470000</v>
      </c>
      <c r="Z8" s="45"/>
      <c r="AG8" s="45"/>
      <c r="AH8" s="45"/>
      <c r="AI8" s="45"/>
    </row>
    <row r="9" spans="1:35" s="44" customFormat="1" x14ac:dyDescent="0.2">
      <c r="A9" s="41">
        <v>9102</v>
      </c>
      <c r="B9" s="91">
        <v>9208</v>
      </c>
      <c r="C9" s="26" t="s">
        <v>265</v>
      </c>
      <c r="D9" s="63">
        <f>VLOOKUP($B9,Total!$B$4:$Y$348,Total!D$1,FALSE)</f>
        <v>0</v>
      </c>
      <c r="E9" s="63">
        <f>VLOOKUP($B9,Total!$B$4:$Y$348,Total!E$1,FALSE)</f>
        <v>0</v>
      </c>
      <c r="F9" s="63">
        <f>VLOOKUP($B9,Total!$B$4:$Y$348,Total!F$1,FALSE)</f>
        <v>0</v>
      </c>
      <c r="G9" s="63">
        <f>VLOOKUP($B9,Total!$B$4:$Y$348,Total!G$1,FALSE)</f>
        <v>0</v>
      </c>
      <c r="H9" s="63">
        <f>VLOOKUP($B9,Total!$B$4:$Y$348,Total!H$1,FALSE)</f>
        <v>124</v>
      </c>
      <c r="I9" s="63">
        <f>VLOOKUP($B9,Total!$B$4:$Y$348,Total!I$1,FALSE)</f>
        <v>23560000</v>
      </c>
      <c r="J9" s="63">
        <f>VLOOKUP($B9,Total!$B$4:$Y$348,Total!J$1,FALSE)</f>
        <v>201</v>
      </c>
      <c r="K9" s="63">
        <f>VLOOKUP($B9,Total!$B$4:$Y$348,Total!K$1,FALSE)</f>
        <v>19095000</v>
      </c>
      <c r="L9" s="63">
        <f>VLOOKUP($B9,Total!$B$4:$Y$348,Total!L$1,FALSE)</f>
        <v>8</v>
      </c>
      <c r="M9" s="63">
        <f>VLOOKUP($B9,Total!$B$4:$Y$348,Total!M$1,FALSE)</f>
        <v>1520000</v>
      </c>
      <c r="N9" s="63">
        <f>VLOOKUP($B9,Total!$B$4:$Y$348,Total!N$1,FALSE)</f>
        <v>20</v>
      </c>
      <c r="O9" s="63">
        <f>VLOOKUP($B9,Total!$B$4:$Y$348,Total!O$1,FALSE)</f>
        <v>1900000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37</v>
      </c>
      <c r="U9" s="63">
        <f>VLOOKUP($B9,Total!$B$4:$Y$348,Total!U$1,FALSE)</f>
        <v>7030000</v>
      </c>
      <c r="V9" s="63">
        <f>VLOOKUP($B9,Total!$B$4:$Y$348,Total!V$1,FALSE)</f>
        <v>15</v>
      </c>
      <c r="W9" s="63">
        <f>VLOOKUP($B9,Total!$B$4:$Y$348,Total!W$1,FALSE)</f>
        <v>1425000</v>
      </c>
      <c r="X9" s="63">
        <f t="shared" ref="X9:X39" si="0">D9+F9+H9+J9+L9+N9+P9+R9+T9+V9</f>
        <v>405</v>
      </c>
      <c r="Y9" s="63">
        <f t="shared" ref="Y9:Y39" si="1">E9+G9+I9+K9+M9+O9+Q9+S9+U9+W9</f>
        <v>54530000</v>
      </c>
      <c r="Z9" s="45"/>
      <c r="AG9" s="45"/>
      <c r="AH9" s="45"/>
      <c r="AI9" s="45"/>
    </row>
    <row r="10" spans="1:35" s="44" customFormat="1" x14ac:dyDescent="0.2">
      <c r="A10" s="41">
        <v>9103</v>
      </c>
      <c r="B10" s="91">
        <v>9206</v>
      </c>
      <c r="C10" s="26" t="s">
        <v>266</v>
      </c>
      <c r="D10" s="63">
        <f>VLOOKUP($B10,Total!$B$4:$Y$348,Total!D$1,FALSE)</f>
        <v>0</v>
      </c>
      <c r="E10" s="63">
        <f>VLOOKUP($B10,Total!$B$4:$Y$348,Total!E$1,FALSE)</f>
        <v>0</v>
      </c>
      <c r="F10" s="63">
        <f>VLOOKUP($B10,Total!$B$4:$Y$348,Total!F$1,FALSE)</f>
        <v>0</v>
      </c>
      <c r="G10" s="63">
        <f>VLOOKUP($B10,Total!$B$4:$Y$348,Total!G$1,FALSE)</f>
        <v>0</v>
      </c>
      <c r="H10" s="63">
        <f>VLOOKUP($B10,Total!$B$4:$Y$348,Total!H$1,FALSE)</f>
        <v>130</v>
      </c>
      <c r="I10" s="63">
        <f>VLOOKUP($B10,Total!$B$4:$Y$348,Total!I$1,FALSE)</f>
        <v>24700000</v>
      </c>
      <c r="J10" s="63">
        <f>VLOOKUP($B10,Total!$B$4:$Y$348,Total!J$1,FALSE)</f>
        <v>90</v>
      </c>
      <c r="K10" s="63">
        <f>VLOOKUP($B10,Total!$B$4:$Y$348,Total!K$1,FALSE)</f>
        <v>8550000</v>
      </c>
      <c r="L10" s="63">
        <f>VLOOKUP($B10,Total!$B$4:$Y$348,Total!L$1,FALSE)</f>
        <v>32</v>
      </c>
      <c r="M10" s="63">
        <f>VLOOKUP($B10,Total!$B$4:$Y$348,Total!M$1,FALSE)</f>
        <v>6080000</v>
      </c>
      <c r="N10" s="63">
        <f>VLOOKUP($B10,Total!$B$4:$Y$348,Total!N$1,FALSE)</f>
        <v>38</v>
      </c>
      <c r="O10" s="63">
        <f>VLOOKUP($B10,Total!$B$4:$Y$348,Total!O$1,FALSE)</f>
        <v>3610000</v>
      </c>
      <c r="P10" s="63">
        <f>VLOOKUP($B10,Total!$B$4:$Y$348,Total!P$1,FALSE)</f>
        <v>0</v>
      </c>
      <c r="Q10" s="63">
        <f>VLOOKUP($B10,Total!$B$4:$Y$348,Total!Q$1,FALSE)</f>
        <v>0</v>
      </c>
      <c r="R10" s="63">
        <f>VLOOKUP($B10,Total!$B$4:$Y$348,Total!R$1,FALSE)</f>
        <v>0</v>
      </c>
      <c r="S10" s="63">
        <f>VLOOKUP($B10,Total!$B$4:$Y$348,Total!S$1,FALSE)</f>
        <v>0</v>
      </c>
      <c r="T10" s="63">
        <f>VLOOKUP($B10,Total!$B$4:$Y$348,Total!T$1,FALSE)</f>
        <v>27</v>
      </c>
      <c r="U10" s="63">
        <f>VLOOKUP($B10,Total!$B$4:$Y$348,Total!U$1,FALSE)</f>
        <v>5130000</v>
      </c>
      <c r="V10" s="63">
        <f>VLOOKUP($B10,Total!$B$4:$Y$348,Total!V$1,FALSE)</f>
        <v>9</v>
      </c>
      <c r="W10" s="63">
        <f>VLOOKUP($B10,Total!$B$4:$Y$348,Total!W$1,FALSE)</f>
        <v>855000</v>
      </c>
      <c r="X10" s="63">
        <f t="shared" si="0"/>
        <v>326</v>
      </c>
      <c r="Y10" s="63">
        <f t="shared" si="1"/>
        <v>48925000</v>
      </c>
      <c r="Z10" s="45"/>
      <c r="AG10" s="45"/>
      <c r="AH10" s="45"/>
      <c r="AI10" s="45"/>
    </row>
    <row r="11" spans="1:35" s="44" customFormat="1" x14ac:dyDescent="0.2">
      <c r="A11" s="41">
        <v>9104</v>
      </c>
      <c r="B11" s="91">
        <v>9209</v>
      </c>
      <c r="C11" s="26" t="s">
        <v>267</v>
      </c>
      <c r="D11" s="63">
        <f>VLOOKUP($B11,Total!$B$4:$Y$348,Total!D$1,FALSE)</f>
        <v>33</v>
      </c>
      <c r="E11" s="63">
        <f>VLOOKUP($B11,Total!$B$4:$Y$348,Total!E$1,FALSE)</f>
        <v>6270000</v>
      </c>
      <c r="F11" s="63">
        <f>VLOOKUP($B11,Total!$B$4:$Y$348,Total!F$1,FALSE)</f>
        <v>24</v>
      </c>
      <c r="G11" s="63">
        <f>VLOOKUP($B11,Total!$B$4:$Y$348,Total!G$1,FALSE)</f>
        <v>2280000</v>
      </c>
      <c r="H11" s="63">
        <f>VLOOKUP($B11,Total!$B$4:$Y$348,Total!H$1,FALSE)</f>
        <v>130</v>
      </c>
      <c r="I11" s="63">
        <f>VLOOKUP($B11,Total!$B$4:$Y$348,Total!I$1,FALSE)</f>
        <v>24700000</v>
      </c>
      <c r="J11" s="63">
        <f>VLOOKUP($B11,Total!$B$4:$Y$348,Total!J$1,FALSE)</f>
        <v>108</v>
      </c>
      <c r="K11" s="63">
        <f>VLOOKUP($B11,Total!$B$4:$Y$348,Total!K$1,FALSE)</f>
        <v>10260000</v>
      </c>
      <c r="L11" s="63">
        <f>VLOOKUP($B11,Total!$B$4:$Y$348,Total!L$1,FALSE)</f>
        <v>19</v>
      </c>
      <c r="M11" s="63">
        <f>VLOOKUP($B11,Total!$B$4:$Y$348,Total!M$1,FALSE)</f>
        <v>3610000</v>
      </c>
      <c r="N11" s="63">
        <f>VLOOKUP($B11,Total!$B$4:$Y$348,Total!N$1,FALSE)</f>
        <v>32</v>
      </c>
      <c r="O11" s="63">
        <f>VLOOKUP($B11,Total!$B$4:$Y$348,Total!O$1,FALSE)</f>
        <v>3040000</v>
      </c>
      <c r="P11" s="63">
        <f>VLOOKUP($B11,Total!$B$4:$Y$348,Total!P$1,FALSE)</f>
        <v>0</v>
      </c>
      <c r="Q11" s="63">
        <f>VLOOKUP($B11,Total!$B$4:$Y$348,Total!Q$1,FALSE)</f>
        <v>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25</v>
      </c>
      <c r="U11" s="63">
        <f>VLOOKUP($B11,Total!$B$4:$Y$348,Total!U$1,FALSE)</f>
        <v>4750000</v>
      </c>
      <c r="V11" s="63">
        <f>VLOOKUP($B11,Total!$B$4:$Y$348,Total!V$1,FALSE)</f>
        <v>8</v>
      </c>
      <c r="W11" s="63">
        <f>VLOOKUP($B11,Total!$B$4:$Y$348,Total!W$1,FALSE)</f>
        <v>760000</v>
      </c>
      <c r="X11" s="63">
        <f t="shared" si="0"/>
        <v>379</v>
      </c>
      <c r="Y11" s="63">
        <f t="shared" si="1"/>
        <v>55670000</v>
      </c>
      <c r="Z11" s="45"/>
      <c r="AG11" s="45"/>
      <c r="AH11" s="45"/>
      <c r="AI11" s="45"/>
    </row>
    <row r="12" spans="1:35" s="44" customFormat="1" x14ac:dyDescent="0.2">
      <c r="A12" s="41">
        <v>9105</v>
      </c>
      <c r="B12" s="91">
        <v>9202</v>
      </c>
      <c r="C12" s="26" t="s">
        <v>268</v>
      </c>
      <c r="D12" s="63">
        <f>VLOOKUP($B12,Total!$B$4:$Y$348,Total!D$1,FALSE)</f>
        <v>37</v>
      </c>
      <c r="E12" s="63">
        <f>VLOOKUP($B12,Total!$B$4:$Y$348,Total!E$1,FALSE)</f>
        <v>7030000</v>
      </c>
      <c r="F12" s="63">
        <f>VLOOKUP($B12,Total!$B$4:$Y$348,Total!F$1,FALSE)</f>
        <v>28</v>
      </c>
      <c r="G12" s="63">
        <f>VLOOKUP($B12,Total!$B$4:$Y$348,Total!G$1,FALSE)</f>
        <v>2660000</v>
      </c>
      <c r="H12" s="63">
        <f>VLOOKUP($B12,Total!$B$4:$Y$348,Total!H$1,FALSE)</f>
        <v>298</v>
      </c>
      <c r="I12" s="63">
        <f>VLOOKUP($B12,Total!$B$4:$Y$348,Total!I$1,FALSE)</f>
        <v>56620000</v>
      </c>
      <c r="J12" s="63">
        <f>VLOOKUP($B12,Total!$B$4:$Y$348,Total!J$1,FALSE)</f>
        <v>336</v>
      </c>
      <c r="K12" s="63">
        <f>VLOOKUP($B12,Total!$B$4:$Y$348,Total!K$1,FALSE)</f>
        <v>31920000</v>
      </c>
      <c r="L12" s="63">
        <f>VLOOKUP($B12,Total!$B$4:$Y$348,Total!L$1,FALSE)</f>
        <v>16</v>
      </c>
      <c r="M12" s="63">
        <f>VLOOKUP($B12,Total!$B$4:$Y$348,Total!M$1,FALSE)</f>
        <v>3040000</v>
      </c>
      <c r="N12" s="63">
        <f>VLOOKUP($B12,Total!$B$4:$Y$348,Total!N$1,FALSE)</f>
        <v>40</v>
      </c>
      <c r="O12" s="63">
        <f>VLOOKUP($B12,Total!$B$4:$Y$348,Total!O$1,FALSE)</f>
        <v>3800000</v>
      </c>
      <c r="P12" s="63">
        <f>VLOOKUP($B12,Total!$B$4:$Y$348,Total!P$1,FALSE)</f>
        <v>0</v>
      </c>
      <c r="Q12" s="63">
        <f>VLOOKUP($B12,Total!$B$4:$Y$348,Total!Q$1,FALSE)</f>
        <v>0</v>
      </c>
      <c r="R12" s="63">
        <f>VLOOKUP($B12,Total!$B$4:$Y$348,Total!R$1,FALSE)</f>
        <v>0</v>
      </c>
      <c r="S12" s="63">
        <f>VLOOKUP($B12,Total!$B$4:$Y$348,Total!S$1,FALSE)</f>
        <v>0</v>
      </c>
      <c r="T12" s="63">
        <f>VLOOKUP($B12,Total!$B$4:$Y$348,Total!T$1,FALSE)</f>
        <v>56</v>
      </c>
      <c r="U12" s="63">
        <f>VLOOKUP($B12,Total!$B$4:$Y$348,Total!U$1,FALSE)</f>
        <v>10640000</v>
      </c>
      <c r="V12" s="63">
        <f>VLOOKUP($B12,Total!$B$4:$Y$348,Total!V$1,FALSE)</f>
        <v>0</v>
      </c>
      <c r="W12" s="63">
        <f>VLOOKUP($B12,Total!$B$4:$Y$348,Total!W$1,FALSE)</f>
        <v>0</v>
      </c>
      <c r="X12" s="63">
        <f t="shared" si="0"/>
        <v>811</v>
      </c>
      <c r="Y12" s="63">
        <f t="shared" si="1"/>
        <v>115710000</v>
      </c>
      <c r="Z12" s="45"/>
      <c r="AG12" s="45"/>
      <c r="AH12" s="45"/>
      <c r="AI12" s="45"/>
    </row>
    <row r="13" spans="1:35" s="44" customFormat="1" x14ac:dyDescent="0.2">
      <c r="A13" s="41">
        <v>9106</v>
      </c>
      <c r="B13" s="91">
        <v>9204</v>
      </c>
      <c r="C13" s="26" t="s">
        <v>269</v>
      </c>
      <c r="D13" s="63">
        <f>VLOOKUP($B13,Total!$B$4:$Y$348,Total!D$1,FALSE)</f>
        <v>33</v>
      </c>
      <c r="E13" s="63">
        <f>VLOOKUP($B13,Total!$B$4:$Y$348,Total!E$1,FALSE)</f>
        <v>6270000</v>
      </c>
      <c r="F13" s="63">
        <f>VLOOKUP($B13,Total!$B$4:$Y$348,Total!F$1,FALSE)</f>
        <v>22</v>
      </c>
      <c r="G13" s="63">
        <f>VLOOKUP($B13,Total!$B$4:$Y$348,Total!G$1,FALSE)</f>
        <v>2090000</v>
      </c>
      <c r="H13" s="63">
        <f>VLOOKUP($B13,Total!$B$4:$Y$348,Total!H$1,FALSE)</f>
        <v>90</v>
      </c>
      <c r="I13" s="63">
        <f>VLOOKUP($B13,Total!$B$4:$Y$348,Total!I$1,FALSE)</f>
        <v>17100000</v>
      </c>
      <c r="J13" s="63">
        <f>VLOOKUP($B13,Total!$B$4:$Y$348,Total!J$1,FALSE)</f>
        <v>112</v>
      </c>
      <c r="K13" s="63">
        <f>VLOOKUP($B13,Total!$B$4:$Y$348,Total!K$1,FALSE)</f>
        <v>10640000</v>
      </c>
      <c r="L13" s="63">
        <f>VLOOKUP($B13,Total!$B$4:$Y$348,Total!L$1,FALSE)</f>
        <v>19</v>
      </c>
      <c r="M13" s="63">
        <f>VLOOKUP($B13,Total!$B$4:$Y$348,Total!M$1,FALSE)</f>
        <v>3610000</v>
      </c>
      <c r="N13" s="63">
        <f>VLOOKUP($B13,Total!$B$4:$Y$348,Total!N$1,FALSE)</f>
        <v>45</v>
      </c>
      <c r="O13" s="63">
        <f>VLOOKUP($B13,Total!$B$4:$Y$348,Total!O$1,FALSE)</f>
        <v>4275000</v>
      </c>
      <c r="P13" s="63">
        <f>VLOOKUP($B13,Total!$B$4:$Y$348,Total!P$1,FALSE)</f>
        <v>0</v>
      </c>
      <c r="Q13" s="63">
        <f>VLOOKUP($B13,Total!$B$4:$Y$348,Total!Q$1,FALSE)</f>
        <v>0</v>
      </c>
      <c r="R13" s="63">
        <f>VLOOKUP($B13,Total!$B$4:$Y$348,Total!R$1,FALSE)</f>
        <v>0</v>
      </c>
      <c r="S13" s="63">
        <f>VLOOKUP($B13,Total!$B$4:$Y$348,Total!S$1,FALSE)</f>
        <v>0</v>
      </c>
      <c r="T13" s="63">
        <f>VLOOKUP($B13,Total!$B$4:$Y$348,Total!T$1,FALSE)</f>
        <v>43</v>
      </c>
      <c r="U13" s="63">
        <f>VLOOKUP($B13,Total!$B$4:$Y$348,Total!U$1,FALSE)</f>
        <v>8170000</v>
      </c>
      <c r="V13" s="63">
        <f>VLOOKUP($B13,Total!$B$4:$Y$348,Total!V$1,FALSE)</f>
        <v>10</v>
      </c>
      <c r="W13" s="63">
        <f>VLOOKUP($B13,Total!$B$4:$Y$348,Total!W$1,FALSE)</f>
        <v>950000</v>
      </c>
      <c r="X13" s="63">
        <f t="shared" si="0"/>
        <v>374</v>
      </c>
      <c r="Y13" s="63">
        <f t="shared" si="1"/>
        <v>53105000</v>
      </c>
      <c r="Z13" s="45"/>
      <c r="AG13" s="45"/>
      <c r="AH13" s="45"/>
      <c r="AI13" s="45"/>
    </row>
    <row r="14" spans="1:35" s="44" customFormat="1" x14ac:dyDescent="0.2">
      <c r="A14" s="41">
        <v>9107</v>
      </c>
      <c r="B14" s="91">
        <v>9210</v>
      </c>
      <c r="C14" s="26" t="s">
        <v>270</v>
      </c>
      <c r="D14" s="63">
        <f>VLOOKUP($B14,Total!$B$4:$Y$348,Total!D$1,FALSE)</f>
        <v>24</v>
      </c>
      <c r="E14" s="63">
        <f>VLOOKUP($B14,Total!$B$4:$Y$348,Total!E$1,FALSE)</f>
        <v>4560000</v>
      </c>
      <c r="F14" s="63">
        <f>VLOOKUP($B14,Total!$B$4:$Y$348,Total!F$1,FALSE)</f>
        <v>61</v>
      </c>
      <c r="G14" s="63">
        <f>VLOOKUP($B14,Total!$B$4:$Y$348,Total!G$1,FALSE)</f>
        <v>5795000</v>
      </c>
      <c r="H14" s="63">
        <f>VLOOKUP($B14,Total!$B$4:$Y$348,Total!H$1,FALSE)</f>
        <v>235</v>
      </c>
      <c r="I14" s="63">
        <f>VLOOKUP($B14,Total!$B$4:$Y$348,Total!I$1,FALSE)</f>
        <v>44650000</v>
      </c>
      <c r="J14" s="63">
        <f>VLOOKUP($B14,Total!$B$4:$Y$348,Total!J$1,FALSE)</f>
        <v>215</v>
      </c>
      <c r="K14" s="63">
        <f>VLOOKUP($B14,Total!$B$4:$Y$348,Total!K$1,FALSE)</f>
        <v>20425000</v>
      </c>
      <c r="L14" s="63">
        <f>VLOOKUP($B14,Total!$B$4:$Y$348,Total!L$1,FALSE)</f>
        <v>24</v>
      </c>
      <c r="M14" s="63">
        <f>VLOOKUP($B14,Total!$B$4:$Y$348,Total!M$1,FALSE)</f>
        <v>4560000</v>
      </c>
      <c r="N14" s="63">
        <f>VLOOKUP($B14,Total!$B$4:$Y$348,Total!N$1,FALSE)</f>
        <v>20</v>
      </c>
      <c r="O14" s="63">
        <f>VLOOKUP($B14,Total!$B$4:$Y$348,Total!O$1,FALSE)</f>
        <v>1900000</v>
      </c>
      <c r="P14" s="63">
        <f>VLOOKUP($B14,Total!$B$4:$Y$348,Total!P$1,FALSE)</f>
        <v>84</v>
      </c>
      <c r="Q14" s="63">
        <f>VLOOKUP($B14,Total!$B$4:$Y$348,Total!Q$1,FALSE)</f>
        <v>15960000</v>
      </c>
      <c r="R14" s="63">
        <f>VLOOKUP($B14,Total!$B$4:$Y$348,Total!R$1,FALSE)</f>
        <v>4</v>
      </c>
      <c r="S14" s="63">
        <f>VLOOKUP($B14,Total!$B$4:$Y$348,Total!S$1,FALSE)</f>
        <v>380000</v>
      </c>
      <c r="T14" s="63">
        <f>VLOOKUP($B14,Total!$B$4:$Y$348,Total!T$1,FALSE)</f>
        <v>46</v>
      </c>
      <c r="U14" s="63">
        <f>VLOOKUP($B14,Total!$B$4:$Y$348,Total!U$1,FALSE)</f>
        <v>8740000</v>
      </c>
      <c r="V14" s="63">
        <f>VLOOKUP($B14,Total!$B$4:$Y$348,Total!V$1,FALSE)</f>
        <v>12</v>
      </c>
      <c r="W14" s="63">
        <f>VLOOKUP($B14,Total!$B$4:$Y$348,Total!W$1,FALSE)</f>
        <v>1140000</v>
      </c>
      <c r="X14" s="63">
        <f t="shared" si="0"/>
        <v>725</v>
      </c>
      <c r="Y14" s="63">
        <f t="shared" si="1"/>
        <v>108110000</v>
      </c>
      <c r="Z14" s="45"/>
      <c r="AG14" s="45"/>
      <c r="AH14" s="45"/>
      <c r="AI14" s="45"/>
    </row>
    <row r="15" spans="1:35" s="44" customFormat="1" x14ac:dyDescent="0.2">
      <c r="A15" s="41">
        <v>9108</v>
      </c>
      <c r="B15" s="91">
        <v>9207</v>
      </c>
      <c r="C15" s="26" t="s">
        <v>271</v>
      </c>
      <c r="D15" s="63">
        <f>VLOOKUP($B15,Total!$B$4:$Y$348,Total!D$1,FALSE)</f>
        <v>0</v>
      </c>
      <c r="E15" s="63">
        <f>VLOOKUP($B15,Total!$B$4:$Y$348,Total!E$1,FALSE)</f>
        <v>0</v>
      </c>
      <c r="F15" s="63">
        <f>VLOOKUP($B15,Total!$B$4:$Y$348,Total!F$1,FALSE)</f>
        <v>0</v>
      </c>
      <c r="G15" s="63">
        <f>VLOOKUP($B15,Total!$B$4:$Y$348,Total!G$1,FALSE)</f>
        <v>0</v>
      </c>
      <c r="H15" s="63">
        <f>VLOOKUP($B15,Total!$B$4:$Y$348,Total!H$1,FALSE)</f>
        <v>133</v>
      </c>
      <c r="I15" s="63">
        <f>VLOOKUP($B15,Total!$B$4:$Y$348,Total!I$1,FALSE)</f>
        <v>25270000</v>
      </c>
      <c r="J15" s="63">
        <f>VLOOKUP($B15,Total!$B$4:$Y$348,Total!J$1,FALSE)</f>
        <v>145</v>
      </c>
      <c r="K15" s="63">
        <f>VLOOKUP($B15,Total!$B$4:$Y$348,Total!K$1,FALSE)</f>
        <v>13775000</v>
      </c>
      <c r="L15" s="63">
        <f>VLOOKUP($B15,Total!$B$4:$Y$348,Total!L$1,FALSE)</f>
        <v>49</v>
      </c>
      <c r="M15" s="63">
        <f>VLOOKUP($B15,Total!$B$4:$Y$348,Total!M$1,FALSE)</f>
        <v>9310000</v>
      </c>
      <c r="N15" s="63">
        <f>VLOOKUP($B15,Total!$B$4:$Y$348,Total!N$1,FALSE)</f>
        <v>43</v>
      </c>
      <c r="O15" s="63">
        <f>VLOOKUP($B15,Total!$B$4:$Y$348,Total!O$1,FALSE)</f>
        <v>4085000</v>
      </c>
      <c r="P15" s="63">
        <f>VLOOKUP($B15,Total!$B$4:$Y$348,Total!P$1,FALSE)</f>
        <v>0</v>
      </c>
      <c r="Q15" s="63">
        <f>VLOOKUP($B15,Total!$B$4:$Y$348,Total!Q$1,FALSE)</f>
        <v>0</v>
      </c>
      <c r="R15" s="63">
        <f>VLOOKUP($B15,Total!$B$4:$Y$348,Total!R$1,FALSE)</f>
        <v>0</v>
      </c>
      <c r="S15" s="63">
        <f>VLOOKUP($B15,Total!$B$4:$Y$348,Total!S$1,FALSE)</f>
        <v>0</v>
      </c>
      <c r="T15" s="63">
        <f>VLOOKUP($B15,Total!$B$4:$Y$348,Total!T$1,FALSE)</f>
        <v>19</v>
      </c>
      <c r="U15" s="63">
        <f>VLOOKUP($B15,Total!$B$4:$Y$348,Total!U$1,FALSE)</f>
        <v>3610000</v>
      </c>
      <c r="V15" s="63">
        <f>VLOOKUP($B15,Total!$B$4:$Y$348,Total!V$1,FALSE)</f>
        <v>5</v>
      </c>
      <c r="W15" s="63">
        <f>VLOOKUP($B15,Total!$B$4:$Y$348,Total!W$1,FALSE)</f>
        <v>475000</v>
      </c>
      <c r="X15" s="63">
        <f t="shared" si="0"/>
        <v>394</v>
      </c>
      <c r="Y15" s="63">
        <f t="shared" si="1"/>
        <v>56525000</v>
      </c>
      <c r="Z15" s="45"/>
      <c r="AG15" s="45"/>
      <c r="AH15" s="45"/>
      <c r="AI15" s="45"/>
    </row>
    <row r="16" spans="1:35" s="44" customFormat="1" x14ac:dyDescent="0.2">
      <c r="A16" s="41">
        <v>9109</v>
      </c>
      <c r="B16" s="91">
        <v>9211</v>
      </c>
      <c r="C16" s="26" t="s">
        <v>272</v>
      </c>
      <c r="D16" s="63">
        <f>VLOOKUP($B16,Total!$B$4:$Y$348,Total!D$1,FALSE)</f>
        <v>106</v>
      </c>
      <c r="E16" s="63">
        <f>VLOOKUP($B16,Total!$B$4:$Y$348,Total!E$1,FALSE)</f>
        <v>20140000</v>
      </c>
      <c r="F16" s="63">
        <f>VLOOKUP($B16,Total!$B$4:$Y$348,Total!F$1,FALSE)</f>
        <v>22</v>
      </c>
      <c r="G16" s="63">
        <f>VLOOKUP($B16,Total!$B$4:$Y$348,Total!G$1,FALSE)</f>
        <v>2090000</v>
      </c>
      <c r="H16" s="63">
        <f>VLOOKUP($B16,Total!$B$4:$Y$348,Total!H$1,FALSE)</f>
        <v>365</v>
      </c>
      <c r="I16" s="63">
        <f>VLOOKUP($B16,Total!$B$4:$Y$348,Total!I$1,FALSE)</f>
        <v>69350000</v>
      </c>
      <c r="J16" s="63">
        <f>VLOOKUP($B16,Total!$B$4:$Y$348,Total!J$1,FALSE)</f>
        <v>391</v>
      </c>
      <c r="K16" s="63">
        <f>VLOOKUP($B16,Total!$B$4:$Y$348,Total!K$1,FALSE)</f>
        <v>37145000</v>
      </c>
      <c r="L16" s="63">
        <f>VLOOKUP($B16,Total!$B$4:$Y$348,Total!L$1,FALSE)</f>
        <v>116</v>
      </c>
      <c r="M16" s="63">
        <f>VLOOKUP($B16,Total!$B$4:$Y$348,Total!M$1,FALSE)</f>
        <v>22040000</v>
      </c>
      <c r="N16" s="63">
        <f>VLOOKUP($B16,Total!$B$4:$Y$348,Total!N$1,FALSE)</f>
        <v>134</v>
      </c>
      <c r="O16" s="63">
        <f>VLOOKUP($B16,Total!$B$4:$Y$348,Total!O$1,FALSE)</f>
        <v>12730000</v>
      </c>
      <c r="P16" s="63">
        <f>VLOOKUP($B16,Total!$B$4:$Y$348,Total!P$1,FALSE)</f>
        <v>9</v>
      </c>
      <c r="Q16" s="63">
        <f>VLOOKUP($B16,Total!$B$4:$Y$348,Total!Q$1,FALSE)</f>
        <v>1710000</v>
      </c>
      <c r="R16" s="63">
        <f>VLOOKUP($B16,Total!$B$4:$Y$348,Total!R$1,FALSE)</f>
        <v>1</v>
      </c>
      <c r="S16" s="63">
        <f>VLOOKUP($B16,Total!$B$4:$Y$348,Total!S$1,FALSE)</f>
        <v>95000</v>
      </c>
      <c r="T16" s="63">
        <f>VLOOKUP($B16,Total!$B$4:$Y$348,Total!T$1,FALSE)</f>
        <v>86</v>
      </c>
      <c r="U16" s="63">
        <f>VLOOKUP($B16,Total!$B$4:$Y$348,Total!U$1,FALSE)</f>
        <v>16340000</v>
      </c>
      <c r="V16" s="63">
        <f>VLOOKUP($B16,Total!$B$4:$Y$348,Total!V$1,FALSE)</f>
        <v>15</v>
      </c>
      <c r="W16" s="63">
        <f>VLOOKUP($B16,Total!$B$4:$Y$348,Total!W$1,FALSE)</f>
        <v>1425000</v>
      </c>
      <c r="X16" s="63">
        <f t="shared" si="0"/>
        <v>1245</v>
      </c>
      <c r="Y16" s="63">
        <f t="shared" si="1"/>
        <v>183065000</v>
      </c>
      <c r="Z16" s="45"/>
      <c r="AG16" s="45"/>
      <c r="AH16" s="45"/>
      <c r="AI16" s="45"/>
    </row>
    <row r="17" spans="1:35" s="44" customFormat="1" x14ac:dyDescent="0.2">
      <c r="A17" s="41">
        <v>9110</v>
      </c>
      <c r="B17" s="91">
        <v>9203</v>
      </c>
      <c r="C17" s="26" t="s">
        <v>273</v>
      </c>
      <c r="D17" s="63">
        <f>VLOOKUP($B17,Total!$B$4:$Y$348,Total!D$1,FALSE)</f>
        <v>46</v>
      </c>
      <c r="E17" s="63">
        <f>VLOOKUP($B17,Total!$B$4:$Y$348,Total!E$1,FALSE)</f>
        <v>8740000</v>
      </c>
      <c r="F17" s="63">
        <f>VLOOKUP($B17,Total!$B$4:$Y$348,Total!F$1,FALSE)</f>
        <v>35</v>
      </c>
      <c r="G17" s="63">
        <f>VLOOKUP($B17,Total!$B$4:$Y$348,Total!G$1,FALSE)</f>
        <v>3325000</v>
      </c>
      <c r="H17" s="63">
        <f>VLOOKUP($B17,Total!$B$4:$Y$348,Total!H$1,FALSE)</f>
        <v>188</v>
      </c>
      <c r="I17" s="63">
        <f>VLOOKUP($B17,Total!$B$4:$Y$348,Total!I$1,FALSE)</f>
        <v>35720000</v>
      </c>
      <c r="J17" s="63">
        <f>VLOOKUP($B17,Total!$B$4:$Y$348,Total!J$1,FALSE)</f>
        <v>267</v>
      </c>
      <c r="K17" s="63">
        <f>VLOOKUP($B17,Total!$B$4:$Y$348,Total!K$1,FALSE)</f>
        <v>25365000</v>
      </c>
      <c r="L17" s="63">
        <f>VLOOKUP($B17,Total!$B$4:$Y$348,Total!L$1,FALSE)</f>
        <v>11</v>
      </c>
      <c r="M17" s="63">
        <f>VLOOKUP($B17,Total!$B$4:$Y$348,Total!M$1,FALSE)</f>
        <v>2090000</v>
      </c>
      <c r="N17" s="63">
        <f>VLOOKUP($B17,Total!$B$4:$Y$348,Total!N$1,FALSE)</f>
        <v>12</v>
      </c>
      <c r="O17" s="63">
        <f>VLOOKUP($B17,Total!$B$4:$Y$348,Total!O$1,FALSE)</f>
        <v>1140000</v>
      </c>
      <c r="P17" s="63">
        <f>VLOOKUP($B17,Total!$B$4:$Y$348,Total!P$1,FALSE)</f>
        <v>0</v>
      </c>
      <c r="Q17" s="63">
        <f>VLOOKUP($B17,Total!$B$4:$Y$348,Total!Q$1,FALSE)</f>
        <v>0</v>
      </c>
      <c r="R17" s="63">
        <f>VLOOKUP($B17,Total!$B$4:$Y$348,Total!R$1,FALSE)</f>
        <v>0</v>
      </c>
      <c r="S17" s="63">
        <f>VLOOKUP($B17,Total!$B$4:$Y$348,Total!S$1,FALSE)</f>
        <v>0</v>
      </c>
      <c r="T17" s="63">
        <f>VLOOKUP($B17,Total!$B$4:$Y$348,Total!T$1,FALSE)</f>
        <v>33</v>
      </c>
      <c r="U17" s="63">
        <f>VLOOKUP($B17,Total!$B$4:$Y$348,Total!U$1,FALSE)</f>
        <v>6270000</v>
      </c>
      <c r="V17" s="63">
        <f>VLOOKUP($B17,Total!$B$4:$Y$348,Total!V$1,FALSE)</f>
        <v>11</v>
      </c>
      <c r="W17" s="63">
        <f>VLOOKUP($B17,Total!$B$4:$Y$348,Total!W$1,FALSE)</f>
        <v>1045000</v>
      </c>
      <c r="X17" s="63">
        <f t="shared" si="0"/>
        <v>603</v>
      </c>
      <c r="Y17" s="63">
        <f t="shared" si="1"/>
        <v>83695000</v>
      </c>
      <c r="Z17" s="45"/>
      <c r="AG17" s="45"/>
      <c r="AH17" s="45"/>
      <c r="AI17" s="45"/>
    </row>
    <row r="18" spans="1:35" s="44" customFormat="1" x14ac:dyDescent="0.2">
      <c r="A18" s="41">
        <v>9111</v>
      </c>
      <c r="B18" s="91">
        <v>9205</v>
      </c>
      <c r="C18" s="26" t="s">
        <v>274</v>
      </c>
      <c r="D18" s="63">
        <f>VLOOKUP($B18,Total!$B$4:$Y$348,Total!D$1,FALSE)</f>
        <v>0</v>
      </c>
      <c r="E18" s="63">
        <f>VLOOKUP($B18,Total!$B$4:$Y$348,Total!E$1,FALSE)</f>
        <v>0</v>
      </c>
      <c r="F18" s="63">
        <f>VLOOKUP($B18,Total!$B$4:$Y$348,Total!F$1,FALSE)</f>
        <v>0</v>
      </c>
      <c r="G18" s="63">
        <f>VLOOKUP($B18,Total!$B$4:$Y$348,Total!G$1,FALSE)</f>
        <v>0</v>
      </c>
      <c r="H18" s="63">
        <f>VLOOKUP($B18,Total!$B$4:$Y$348,Total!H$1,FALSE)</f>
        <v>227</v>
      </c>
      <c r="I18" s="63">
        <f>VLOOKUP($B18,Total!$B$4:$Y$348,Total!I$1,FALSE)</f>
        <v>43130000</v>
      </c>
      <c r="J18" s="63">
        <f>VLOOKUP($B18,Total!$B$4:$Y$348,Total!J$1,FALSE)</f>
        <v>214</v>
      </c>
      <c r="K18" s="63">
        <f>VLOOKUP($B18,Total!$B$4:$Y$348,Total!K$1,FALSE)</f>
        <v>20330000</v>
      </c>
      <c r="L18" s="63">
        <f>VLOOKUP($B18,Total!$B$4:$Y$348,Total!L$1,FALSE)</f>
        <v>35</v>
      </c>
      <c r="M18" s="63">
        <f>VLOOKUP($B18,Total!$B$4:$Y$348,Total!M$1,FALSE)</f>
        <v>6650000</v>
      </c>
      <c r="N18" s="63">
        <f>VLOOKUP($B18,Total!$B$4:$Y$348,Total!N$1,FALSE)</f>
        <v>32</v>
      </c>
      <c r="O18" s="63">
        <f>VLOOKUP($B18,Total!$B$4:$Y$348,Total!O$1,FALSE)</f>
        <v>3040000</v>
      </c>
      <c r="P18" s="63">
        <f>VLOOKUP($B18,Total!$B$4:$Y$348,Total!P$1,FALSE)</f>
        <v>0</v>
      </c>
      <c r="Q18" s="63">
        <f>VLOOKUP($B18,Total!$B$4:$Y$348,Total!Q$1,FALSE)</f>
        <v>0</v>
      </c>
      <c r="R18" s="63">
        <f>VLOOKUP($B18,Total!$B$4:$Y$348,Total!R$1,FALSE)</f>
        <v>0</v>
      </c>
      <c r="S18" s="63">
        <f>VLOOKUP($B18,Total!$B$4:$Y$348,Total!S$1,FALSE)</f>
        <v>0</v>
      </c>
      <c r="T18" s="63">
        <f>VLOOKUP($B18,Total!$B$4:$Y$348,Total!T$1,FALSE)</f>
        <v>11</v>
      </c>
      <c r="U18" s="63">
        <f>VLOOKUP($B18,Total!$B$4:$Y$348,Total!U$1,FALSE)</f>
        <v>2090000</v>
      </c>
      <c r="V18" s="63">
        <f>VLOOKUP($B18,Total!$B$4:$Y$348,Total!V$1,FALSE)</f>
        <v>3</v>
      </c>
      <c r="W18" s="63">
        <f>VLOOKUP($B18,Total!$B$4:$Y$348,Total!W$1,FALSE)</f>
        <v>285000</v>
      </c>
      <c r="X18" s="63">
        <f t="shared" si="0"/>
        <v>522</v>
      </c>
      <c r="Y18" s="63">
        <f t="shared" si="1"/>
        <v>75525000</v>
      </c>
      <c r="Z18" s="45"/>
      <c r="AG18" s="45"/>
      <c r="AH18" s="45"/>
      <c r="AI18" s="45"/>
    </row>
    <row r="19" spans="1:35" s="44" customFormat="1" x14ac:dyDescent="0.2">
      <c r="A19" s="41">
        <v>9201</v>
      </c>
      <c r="B19" s="91">
        <v>9101</v>
      </c>
      <c r="C19" s="26" t="s">
        <v>275</v>
      </c>
      <c r="D19" s="63">
        <f>VLOOKUP($B19,Total!$B$4:$Y$348,Total!D$1,FALSE)</f>
        <v>420</v>
      </c>
      <c r="E19" s="63">
        <f>VLOOKUP($B19,Total!$B$4:$Y$348,Total!E$1,FALSE)</f>
        <v>79800000</v>
      </c>
      <c r="F19" s="63">
        <f>VLOOKUP($B19,Total!$B$4:$Y$348,Total!F$1,FALSE)</f>
        <v>318</v>
      </c>
      <c r="G19" s="63">
        <f>VLOOKUP($B19,Total!$B$4:$Y$348,Total!G$1,FALSE)</f>
        <v>30210000</v>
      </c>
      <c r="H19" s="63">
        <f>VLOOKUP($B19,Total!$B$4:$Y$348,Total!H$1,FALSE)</f>
        <v>1140</v>
      </c>
      <c r="I19" s="63">
        <f>VLOOKUP($B19,Total!$B$4:$Y$348,Total!I$1,FALSE)</f>
        <v>216600000</v>
      </c>
      <c r="J19" s="63">
        <f>VLOOKUP($B19,Total!$B$4:$Y$348,Total!J$1,FALSE)</f>
        <v>1267</v>
      </c>
      <c r="K19" s="63">
        <f>VLOOKUP($B19,Total!$B$4:$Y$348,Total!K$1,FALSE)</f>
        <v>120365000</v>
      </c>
      <c r="L19" s="63">
        <f>VLOOKUP($B19,Total!$B$4:$Y$348,Total!L$1,FALSE)</f>
        <v>699</v>
      </c>
      <c r="M19" s="63">
        <f>VLOOKUP($B19,Total!$B$4:$Y$348,Total!M$1,FALSE)</f>
        <v>132810000</v>
      </c>
      <c r="N19" s="63">
        <f>VLOOKUP($B19,Total!$B$4:$Y$348,Total!N$1,FALSE)</f>
        <v>531</v>
      </c>
      <c r="O19" s="63">
        <f>VLOOKUP($B19,Total!$B$4:$Y$348,Total!O$1,FALSE)</f>
        <v>50445000</v>
      </c>
      <c r="P19" s="63">
        <f>VLOOKUP($B19,Total!$B$4:$Y$348,Total!P$1,FALSE)</f>
        <v>23</v>
      </c>
      <c r="Q19" s="63">
        <f>VLOOKUP($B19,Total!$B$4:$Y$348,Total!Q$1,FALSE)</f>
        <v>4370000</v>
      </c>
      <c r="R19" s="63">
        <f>VLOOKUP($B19,Total!$B$4:$Y$348,Total!R$1,FALSE)</f>
        <v>2</v>
      </c>
      <c r="S19" s="63">
        <f>VLOOKUP($B19,Total!$B$4:$Y$348,Total!S$1,FALSE)</f>
        <v>190000</v>
      </c>
      <c r="T19" s="63">
        <f>VLOOKUP($B19,Total!$B$4:$Y$348,Total!T$1,FALSE)</f>
        <v>348</v>
      </c>
      <c r="U19" s="63">
        <f>VLOOKUP($B19,Total!$B$4:$Y$348,Total!U$1,FALSE)</f>
        <v>66120000</v>
      </c>
      <c r="V19" s="63">
        <f>VLOOKUP($B19,Total!$B$4:$Y$348,Total!V$1,FALSE)</f>
        <v>14</v>
      </c>
      <c r="W19" s="63">
        <f>VLOOKUP($B19,Total!$B$4:$Y$348,Total!W$1,FALSE)</f>
        <v>1330000</v>
      </c>
      <c r="X19" s="63">
        <f t="shared" si="0"/>
        <v>4762</v>
      </c>
      <c r="Y19" s="63">
        <f t="shared" si="1"/>
        <v>702240000</v>
      </c>
      <c r="Z19" s="45"/>
      <c r="AG19" s="45"/>
      <c r="AH19" s="45"/>
      <c r="AI19" s="45"/>
    </row>
    <row r="20" spans="1:35" s="44" customFormat="1" x14ac:dyDescent="0.2">
      <c r="A20" s="41">
        <v>9202</v>
      </c>
      <c r="B20" s="91">
        <v>9119</v>
      </c>
      <c r="C20" s="26" t="s">
        <v>276</v>
      </c>
      <c r="D20" s="63">
        <f>VLOOKUP($B20,Total!$B$4:$Y$348,Total!D$1,FALSE)</f>
        <v>71</v>
      </c>
      <c r="E20" s="63">
        <f>VLOOKUP($B20,Total!$B$4:$Y$348,Total!E$1,FALSE)</f>
        <v>13490000</v>
      </c>
      <c r="F20" s="63">
        <f>VLOOKUP($B20,Total!$B$4:$Y$348,Total!F$1,FALSE)</f>
        <v>55</v>
      </c>
      <c r="G20" s="63">
        <f>VLOOKUP($B20,Total!$B$4:$Y$348,Total!G$1,FALSE)</f>
        <v>5225000</v>
      </c>
      <c r="H20" s="63">
        <f>VLOOKUP($B20,Total!$B$4:$Y$348,Total!H$1,FALSE)</f>
        <v>150</v>
      </c>
      <c r="I20" s="63">
        <f>VLOOKUP($B20,Total!$B$4:$Y$348,Total!I$1,FALSE)</f>
        <v>28500000</v>
      </c>
      <c r="J20" s="63">
        <f>VLOOKUP($B20,Total!$B$4:$Y$348,Total!J$1,FALSE)</f>
        <v>250</v>
      </c>
      <c r="K20" s="63">
        <f>VLOOKUP($B20,Total!$B$4:$Y$348,Total!K$1,FALSE)</f>
        <v>23750000</v>
      </c>
      <c r="L20" s="63">
        <f>VLOOKUP($B20,Total!$B$4:$Y$348,Total!L$1,FALSE)</f>
        <v>65</v>
      </c>
      <c r="M20" s="63">
        <f>VLOOKUP($B20,Total!$B$4:$Y$348,Total!M$1,FALSE)</f>
        <v>12350000</v>
      </c>
      <c r="N20" s="63">
        <f>VLOOKUP($B20,Total!$B$4:$Y$348,Total!N$1,FALSE)</f>
        <v>99</v>
      </c>
      <c r="O20" s="63">
        <f>VLOOKUP($B20,Total!$B$4:$Y$348,Total!O$1,FALSE)</f>
        <v>9405000</v>
      </c>
      <c r="P20" s="63">
        <f>VLOOKUP($B20,Total!$B$4:$Y$348,Total!P$1,FALSE)</f>
        <v>0</v>
      </c>
      <c r="Q20" s="63">
        <f>VLOOKUP($B20,Total!$B$4:$Y$348,Total!Q$1,FALSE)</f>
        <v>0</v>
      </c>
      <c r="R20" s="63">
        <f>VLOOKUP($B20,Total!$B$4:$Y$348,Total!R$1,FALSE)</f>
        <v>0</v>
      </c>
      <c r="S20" s="63">
        <f>VLOOKUP($B20,Total!$B$4:$Y$348,Total!S$1,FALSE)</f>
        <v>0</v>
      </c>
      <c r="T20" s="63">
        <f>VLOOKUP($B20,Total!$B$4:$Y$348,Total!T$1,FALSE)</f>
        <v>50</v>
      </c>
      <c r="U20" s="63">
        <f>VLOOKUP($B20,Total!$B$4:$Y$348,Total!U$1,FALSE)</f>
        <v>9500000</v>
      </c>
      <c r="V20" s="63">
        <f>VLOOKUP($B20,Total!$B$4:$Y$348,Total!V$1,FALSE)</f>
        <v>17</v>
      </c>
      <c r="W20" s="63">
        <f>VLOOKUP($B20,Total!$B$4:$Y$348,Total!W$1,FALSE)</f>
        <v>1615000</v>
      </c>
      <c r="X20" s="63">
        <f t="shared" si="0"/>
        <v>757</v>
      </c>
      <c r="Y20" s="63">
        <f t="shared" si="1"/>
        <v>103835000</v>
      </c>
      <c r="Z20" s="45"/>
      <c r="AG20" s="45"/>
      <c r="AH20" s="45"/>
      <c r="AI20" s="45"/>
    </row>
    <row r="21" spans="1:35" s="44" customFormat="1" x14ac:dyDescent="0.2">
      <c r="A21" s="41">
        <v>9203</v>
      </c>
      <c r="B21" s="91">
        <v>9105</v>
      </c>
      <c r="C21" s="26" t="s">
        <v>277</v>
      </c>
      <c r="D21" s="63">
        <f>VLOOKUP($B21,Total!$B$4:$Y$348,Total!D$1,FALSE)</f>
        <v>47</v>
      </c>
      <c r="E21" s="63">
        <f>VLOOKUP($B21,Total!$B$4:$Y$348,Total!E$1,FALSE)</f>
        <v>8930000</v>
      </c>
      <c r="F21" s="63">
        <f>VLOOKUP($B21,Total!$B$4:$Y$348,Total!F$1,FALSE)</f>
        <v>30</v>
      </c>
      <c r="G21" s="63">
        <f>VLOOKUP($B21,Total!$B$4:$Y$348,Total!G$1,FALSE)</f>
        <v>2850000</v>
      </c>
      <c r="H21" s="63">
        <f>VLOOKUP($B21,Total!$B$4:$Y$348,Total!H$1,FALSE)</f>
        <v>205</v>
      </c>
      <c r="I21" s="63">
        <f>VLOOKUP($B21,Total!$B$4:$Y$348,Total!I$1,FALSE)</f>
        <v>38950000</v>
      </c>
      <c r="J21" s="63">
        <f>VLOOKUP($B21,Total!$B$4:$Y$348,Total!J$1,FALSE)</f>
        <v>168</v>
      </c>
      <c r="K21" s="63">
        <f>VLOOKUP($B21,Total!$B$4:$Y$348,Total!K$1,FALSE)</f>
        <v>15960000</v>
      </c>
      <c r="L21" s="63">
        <f>VLOOKUP($B21,Total!$B$4:$Y$348,Total!L$1,FALSE)</f>
        <v>83</v>
      </c>
      <c r="M21" s="63">
        <f>VLOOKUP($B21,Total!$B$4:$Y$348,Total!M$1,FALSE)</f>
        <v>15770000</v>
      </c>
      <c r="N21" s="63">
        <f>VLOOKUP($B21,Total!$B$4:$Y$348,Total!N$1,FALSE)</f>
        <v>90</v>
      </c>
      <c r="O21" s="63">
        <f>VLOOKUP($B21,Total!$B$4:$Y$348,Total!O$1,FALSE)</f>
        <v>8550000</v>
      </c>
      <c r="P21" s="63">
        <f>VLOOKUP($B21,Total!$B$4:$Y$348,Total!P$1,FALSE)</f>
        <v>0</v>
      </c>
      <c r="Q21" s="63">
        <f>VLOOKUP($B21,Total!$B$4:$Y$348,Total!Q$1,FALSE)</f>
        <v>0</v>
      </c>
      <c r="R21" s="63">
        <f>VLOOKUP($B21,Total!$B$4:$Y$348,Total!R$1,FALSE)</f>
        <v>0</v>
      </c>
      <c r="S21" s="63">
        <f>VLOOKUP($B21,Total!$B$4:$Y$348,Total!S$1,FALSE)</f>
        <v>0</v>
      </c>
      <c r="T21" s="63">
        <f>VLOOKUP($B21,Total!$B$4:$Y$348,Total!T$1,FALSE)</f>
        <v>30</v>
      </c>
      <c r="U21" s="63">
        <f>VLOOKUP($B21,Total!$B$4:$Y$348,Total!U$1,FALSE)</f>
        <v>5700000</v>
      </c>
      <c r="V21" s="63">
        <f>VLOOKUP($B21,Total!$B$4:$Y$348,Total!V$1,FALSE)</f>
        <v>11</v>
      </c>
      <c r="W21" s="63">
        <f>VLOOKUP($B21,Total!$B$4:$Y$348,Total!W$1,FALSE)</f>
        <v>1045000</v>
      </c>
      <c r="X21" s="63">
        <f t="shared" si="0"/>
        <v>664</v>
      </c>
      <c r="Y21" s="63">
        <f t="shared" si="1"/>
        <v>97755000</v>
      </c>
      <c r="Z21" s="45"/>
      <c r="AG21" s="45"/>
      <c r="AH21" s="45"/>
      <c r="AI21" s="45"/>
    </row>
    <row r="22" spans="1:35" s="44" customFormat="1" x14ac:dyDescent="0.2">
      <c r="A22" s="41">
        <v>9204</v>
      </c>
      <c r="B22" s="91">
        <v>9103</v>
      </c>
      <c r="C22" s="26" t="s">
        <v>278</v>
      </c>
      <c r="D22" s="63">
        <f>VLOOKUP($B22,Total!$B$4:$Y$348,Total!D$1,FALSE)</f>
        <v>33</v>
      </c>
      <c r="E22" s="63">
        <f>VLOOKUP($B22,Total!$B$4:$Y$348,Total!E$1,FALSE)</f>
        <v>6270000</v>
      </c>
      <c r="F22" s="63">
        <f>VLOOKUP($B22,Total!$B$4:$Y$348,Total!F$1,FALSE)</f>
        <v>48</v>
      </c>
      <c r="G22" s="63">
        <f>VLOOKUP($B22,Total!$B$4:$Y$348,Total!G$1,FALSE)</f>
        <v>4560000</v>
      </c>
      <c r="H22" s="63">
        <f>VLOOKUP($B22,Total!$B$4:$Y$348,Total!H$1,FALSE)</f>
        <v>142</v>
      </c>
      <c r="I22" s="63">
        <f>VLOOKUP($B22,Total!$B$4:$Y$348,Total!I$1,FALSE)</f>
        <v>26980000</v>
      </c>
      <c r="J22" s="63">
        <f>VLOOKUP($B22,Total!$B$4:$Y$348,Total!J$1,FALSE)</f>
        <v>176</v>
      </c>
      <c r="K22" s="63">
        <f>VLOOKUP($B22,Total!$B$4:$Y$348,Total!K$1,FALSE)</f>
        <v>16720000</v>
      </c>
      <c r="L22" s="63">
        <f>VLOOKUP($B22,Total!$B$4:$Y$348,Total!L$1,FALSE)</f>
        <v>62</v>
      </c>
      <c r="M22" s="63">
        <f>VLOOKUP($B22,Total!$B$4:$Y$348,Total!M$1,FALSE)</f>
        <v>11780000</v>
      </c>
      <c r="N22" s="63">
        <f>VLOOKUP($B22,Total!$B$4:$Y$348,Total!N$1,FALSE)</f>
        <v>46</v>
      </c>
      <c r="O22" s="63">
        <f>VLOOKUP($B22,Total!$B$4:$Y$348,Total!O$1,FALSE)</f>
        <v>4370000</v>
      </c>
      <c r="P22" s="63">
        <f>VLOOKUP($B22,Total!$B$4:$Y$348,Total!P$1,FALSE)</f>
        <v>0</v>
      </c>
      <c r="Q22" s="63">
        <f>VLOOKUP($B22,Total!$B$4:$Y$348,Total!Q$1,FALSE)</f>
        <v>0</v>
      </c>
      <c r="R22" s="63">
        <f>VLOOKUP($B22,Total!$B$4:$Y$348,Total!R$1,FALSE)</f>
        <v>0</v>
      </c>
      <c r="S22" s="63">
        <f>VLOOKUP($B22,Total!$B$4:$Y$348,Total!S$1,FALSE)</f>
        <v>0</v>
      </c>
      <c r="T22" s="63">
        <f>VLOOKUP($B22,Total!$B$4:$Y$348,Total!T$1,FALSE)</f>
        <v>0</v>
      </c>
      <c r="U22" s="63">
        <f>VLOOKUP($B22,Total!$B$4:$Y$348,Total!U$1,FALSE)</f>
        <v>0</v>
      </c>
      <c r="V22" s="63">
        <f>VLOOKUP($B22,Total!$B$4:$Y$348,Total!V$1,FALSE)</f>
        <v>0</v>
      </c>
      <c r="W22" s="63">
        <f>VLOOKUP($B22,Total!$B$4:$Y$348,Total!W$1,FALSE)</f>
        <v>0</v>
      </c>
      <c r="X22" s="63">
        <f t="shared" si="0"/>
        <v>507</v>
      </c>
      <c r="Y22" s="63">
        <f t="shared" si="1"/>
        <v>70680000</v>
      </c>
      <c r="Z22" s="45"/>
      <c r="AG22" s="45"/>
      <c r="AH22" s="45"/>
      <c r="AI22" s="45"/>
    </row>
    <row r="23" spans="1:35" s="44" customFormat="1" x14ac:dyDescent="0.2">
      <c r="A23" s="41">
        <v>9205</v>
      </c>
      <c r="B23" s="91">
        <v>9108</v>
      </c>
      <c r="C23" s="26" t="s">
        <v>279</v>
      </c>
      <c r="D23" s="63">
        <f>VLOOKUP($B23,Total!$B$4:$Y$348,Total!D$1,FALSE)</f>
        <v>74</v>
      </c>
      <c r="E23" s="63">
        <f>VLOOKUP($B23,Total!$B$4:$Y$348,Total!E$1,FALSE)</f>
        <v>14060000</v>
      </c>
      <c r="F23" s="63">
        <f>VLOOKUP($B23,Total!$B$4:$Y$348,Total!F$1,FALSE)</f>
        <v>52</v>
      </c>
      <c r="G23" s="63">
        <f>VLOOKUP($B23,Total!$B$4:$Y$348,Total!G$1,FALSE)</f>
        <v>4940000</v>
      </c>
      <c r="H23" s="63">
        <f>VLOOKUP($B23,Total!$B$4:$Y$348,Total!H$1,FALSE)</f>
        <v>420</v>
      </c>
      <c r="I23" s="63">
        <f>VLOOKUP($B23,Total!$B$4:$Y$348,Total!I$1,FALSE)</f>
        <v>79800000</v>
      </c>
      <c r="J23" s="63">
        <f>VLOOKUP($B23,Total!$B$4:$Y$348,Total!J$1,FALSE)</f>
        <v>411</v>
      </c>
      <c r="K23" s="63">
        <f>VLOOKUP($B23,Total!$B$4:$Y$348,Total!K$1,FALSE)</f>
        <v>39045000</v>
      </c>
      <c r="L23" s="63">
        <f>VLOOKUP($B23,Total!$B$4:$Y$348,Total!L$1,FALSE)</f>
        <v>230</v>
      </c>
      <c r="M23" s="63">
        <f>VLOOKUP($B23,Total!$B$4:$Y$348,Total!M$1,FALSE)</f>
        <v>43700000</v>
      </c>
      <c r="N23" s="63">
        <f>VLOOKUP($B23,Total!$B$4:$Y$348,Total!N$1,FALSE)</f>
        <v>183</v>
      </c>
      <c r="O23" s="63">
        <f>VLOOKUP($B23,Total!$B$4:$Y$348,Total!O$1,FALSE)</f>
        <v>17385000</v>
      </c>
      <c r="P23" s="63">
        <f>VLOOKUP($B23,Total!$B$4:$Y$348,Total!P$1,FALSE)</f>
        <v>7</v>
      </c>
      <c r="Q23" s="63">
        <f>VLOOKUP($B23,Total!$B$4:$Y$348,Total!Q$1,FALSE)</f>
        <v>1330000</v>
      </c>
      <c r="R23" s="63">
        <f>VLOOKUP($B23,Total!$B$4:$Y$348,Total!R$1,FALSE)</f>
        <v>1</v>
      </c>
      <c r="S23" s="63">
        <f>VLOOKUP($B23,Total!$B$4:$Y$348,Total!S$1,FALSE)</f>
        <v>95000</v>
      </c>
      <c r="T23" s="63">
        <f>VLOOKUP($B23,Total!$B$4:$Y$348,Total!T$1,FALSE)</f>
        <v>45</v>
      </c>
      <c r="U23" s="63">
        <f>VLOOKUP($B23,Total!$B$4:$Y$348,Total!U$1,FALSE)</f>
        <v>8550000</v>
      </c>
      <c r="V23" s="63">
        <f>VLOOKUP($B23,Total!$B$4:$Y$348,Total!V$1,FALSE)</f>
        <v>13</v>
      </c>
      <c r="W23" s="63">
        <f>VLOOKUP($B23,Total!$B$4:$Y$348,Total!W$1,FALSE)</f>
        <v>1235000</v>
      </c>
      <c r="X23" s="63">
        <f t="shared" si="0"/>
        <v>1436</v>
      </c>
      <c r="Y23" s="63">
        <f t="shared" si="1"/>
        <v>210140000</v>
      </c>
      <c r="Z23" s="45"/>
      <c r="AG23" s="45"/>
      <c r="AH23" s="45"/>
      <c r="AI23" s="45"/>
    </row>
    <row r="24" spans="1:35" s="44" customFormat="1" x14ac:dyDescent="0.2">
      <c r="A24" s="41">
        <v>9206</v>
      </c>
      <c r="B24" s="91">
        <v>9113</v>
      </c>
      <c r="C24" s="26" t="s">
        <v>280</v>
      </c>
      <c r="D24" s="63">
        <f>VLOOKUP($B24,Total!$B$4:$Y$348,Total!D$1,FALSE)</f>
        <v>16</v>
      </c>
      <c r="E24" s="63">
        <f>VLOOKUP($B24,Total!$B$4:$Y$348,Total!E$1,FALSE)</f>
        <v>3040000</v>
      </c>
      <c r="F24" s="63">
        <f>VLOOKUP($B24,Total!$B$4:$Y$348,Total!F$1,FALSE)</f>
        <v>21</v>
      </c>
      <c r="G24" s="63">
        <f>VLOOKUP($B24,Total!$B$4:$Y$348,Total!G$1,FALSE)</f>
        <v>1995000</v>
      </c>
      <c r="H24" s="63">
        <f>VLOOKUP($B24,Total!$B$4:$Y$348,Total!H$1,FALSE)</f>
        <v>138</v>
      </c>
      <c r="I24" s="63">
        <f>VLOOKUP($B24,Total!$B$4:$Y$348,Total!I$1,FALSE)</f>
        <v>26220000</v>
      </c>
      <c r="J24" s="63">
        <f>VLOOKUP($B24,Total!$B$4:$Y$348,Total!J$1,FALSE)</f>
        <v>104</v>
      </c>
      <c r="K24" s="63">
        <f>VLOOKUP($B24,Total!$B$4:$Y$348,Total!K$1,FALSE)</f>
        <v>9880000</v>
      </c>
      <c r="L24" s="63">
        <f>VLOOKUP($B24,Total!$B$4:$Y$348,Total!L$1,FALSE)</f>
        <v>53</v>
      </c>
      <c r="M24" s="63">
        <f>VLOOKUP($B24,Total!$B$4:$Y$348,Total!M$1,FALSE)</f>
        <v>10070000</v>
      </c>
      <c r="N24" s="63">
        <f>VLOOKUP($B24,Total!$B$4:$Y$348,Total!N$1,FALSE)</f>
        <v>36</v>
      </c>
      <c r="O24" s="63">
        <f>VLOOKUP($B24,Total!$B$4:$Y$348,Total!O$1,FALSE)</f>
        <v>3420000</v>
      </c>
      <c r="P24" s="63">
        <f>VLOOKUP($B24,Total!$B$4:$Y$348,Total!P$1,FALSE)</f>
        <v>0</v>
      </c>
      <c r="Q24" s="63">
        <f>VLOOKUP($B24,Total!$B$4:$Y$348,Total!Q$1,FALSE)</f>
        <v>0</v>
      </c>
      <c r="R24" s="63">
        <f>VLOOKUP($B24,Total!$B$4:$Y$348,Total!R$1,FALSE)</f>
        <v>0</v>
      </c>
      <c r="S24" s="63">
        <f>VLOOKUP($B24,Total!$B$4:$Y$348,Total!S$1,FALSE)</f>
        <v>0</v>
      </c>
      <c r="T24" s="63">
        <f>VLOOKUP($B24,Total!$B$4:$Y$348,Total!T$1,FALSE)</f>
        <v>0</v>
      </c>
      <c r="U24" s="63">
        <f>VLOOKUP($B24,Total!$B$4:$Y$348,Total!U$1,FALSE)</f>
        <v>0</v>
      </c>
      <c r="V24" s="63">
        <f>VLOOKUP($B24,Total!$B$4:$Y$348,Total!V$1,FALSE)</f>
        <v>0</v>
      </c>
      <c r="W24" s="63">
        <f>VLOOKUP($B24,Total!$B$4:$Y$348,Total!W$1,FALSE)</f>
        <v>0</v>
      </c>
      <c r="X24" s="63">
        <f t="shared" si="0"/>
        <v>368</v>
      </c>
      <c r="Y24" s="63">
        <f t="shared" si="1"/>
        <v>54625000</v>
      </c>
      <c r="Z24" s="45"/>
      <c r="AG24" s="45"/>
      <c r="AH24" s="45"/>
      <c r="AI24" s="45"/>
    </row>
    <row r="25" spans="1:35" s="44" customFormat="1" x14ac:dyDescent="0.2">
      <c r="A25" s="41">
        <v>9207</v>
      </c>
      <c r="B25" s="91">
        <v>9106</v>
      </c>
      <c r="C25" s="26" t="s">
        <v>281</v>
      </c>
      <c r="D25" s="63">
        <f>VLOOKUP($B25,Total!$B$4:$Y$348,Total!D$1,FALSE)</f>
        <v>56</v>
      </c>
      <c r="E25" s="63">
        <f>VLOOKUP($B25,Total!$B$4:$Y$348,Total!E$1,FALSE)</f>
        <v>10640000</v>
      </c>
      <c r="F25" s="63">
        <f>VLOOKUP($B25,Total!$B$4:$Y$348,Total!F$1,FALSE)</f>
        <v>11</v>
      </c>
      <c r="G25" s="63">
        <f>VLOOKUP($B25,Total!$B$4:$Y$348,Total!G$1,FALSE)</f>
        <v>1045000</v>
      </c>
      <c r="H25" s="63">
        <f>VLOOKUP($B25,Total!$B$4:$Y$348,Total!H$1,FALSE)</f>
        <v>206</v>
      </c>
      <c r="I25" s="63">
        <f>VLOOKUP($B25,Total!$B$4:$Y$348,Total!I$1,FALSE)</f>
        <v>39140000</v>
      </c>
      <c r="J25" s="63">
        <f>VLOOKUP($B25,Total!$B$4:$Y$348,Total!J$1,FALSE)</f>
        <v>254</v>
      </c>
      <c r="K25" s="63">
        <f>VLOOKUP($B25,Total!$B$4:$Y$348,Total!K$1,FALSE)</f>
        <v>24130000</v>
      </c>
      <c r="L25" s="63">
        <f>VLOOKUP($B25,Total!$B$4:$Y$348,Total!L$1,FALSE)</f>
        <v>28</v>
      </c>
      <c r="M25" s="63">
        <f>VLOOKUP($B25,Total!$B$4:$Y$348,Total!M$1,FALSE)</f>
        <v>5320000</v>
      </c>
      <c r="N25" s="63">
        <f>VLOOKUP($B25,Total!$B$4:$Y$348,Total!N$1,FALSE)</f>
        <v>42</v>
      </c>
      <c r="O25" s="63">
        <f>VLOOKUP($B25,Total!$B$4:$Y$348,Total!O$1,FALSE)</f>
        <v>3990000</v>
      </c>
      <c r="P25" s="63">
        <f>VLOOKUP($B25,Total!$B$4:$Y$348,Total!P$1,FALSE)</f>
        <v>0</v>
      </c>
      <c r="Q25" s="63">
        <f>VLOOKUP($B25,Total!$B$4:$Y$348,Total!Q$1,FALSE)</f>
        <v>0</v>
      </c>
      <c r="R25" s="63">
        <f>VLOOKUP($B25,Total!$B$4:$Y$348,Total!R$1,FALSE)</f>
        <v>0</v>
      </c>
      <c r="S25" s="63">
        <f>VLOOKUP($B25,Total!$B$4:$Y$348,Total!S$1,FALSE)</f>
        <v>0</v>
      </c>
      <c r="T25" s="63">
        <f>VLOOKUP($B25,Total!$B$4:$Y$348,Total!T$1,FALSE)</f>
        <v>20</v>
      </c>
      <c r="U25" s="63">
        <f>VLOOKUP($B25,Total!$B$4:$Y$348,Total!U$1,FALSE)</f>
        <v>3800000</v>
      </c>
      <c r="V25" s="63">
        <f>VLOOKUP($B25,Total!$B$4:$Y$348,Total!V$1,FALSE)</f>
        <v>8</v>
      </c>
      <c r="W25" s="63">
        <f>VLOOKUP($B25,Total!$B$4:$Y$348,Total!W$1,FALSE)</f>
        <v>760000</v>
      </c>
      <c r="X25" s="63">
        <f t="shared" si="0"/>
        <v>625</v>
      </c>
      <c r="Y25" s="63">
        <f t="shared" si="1"/>
        <v>88825000</v>
      </c>
      <c r="Z25" s="45"/>
      <c r="AG25" s="45"/>
      <c r="AH25" s="45"/>
      <c r="AI25" s="45"/>
    </row>
    <row r="26" spans="1:35" s="44" customFormat="1" x14ac:dyDescent="0.2">
      <c r="A26" s="41">
        <v>9208</v>
      </c>
      <c r="B26" s="91">
        <v>9111</v>
      </c>
      <c r="C26" s="26" t="s">
        <v>282</v>
      </c>
      <c r="D26" s="63">
        <f>VLOOKUP($B26,Total!$B$4:$Y$348,Total!D$1,FALSE)</f>
        <v>0</v>
      </c>
      <c r="E26" s="63">
        <f>VLOOKUP($B26,Total!$B$4:$Y$348,Total!E$1,FALSE)</f>
        <v>0</v>
      </c>
      <c r="F26" s="63">
        <f>VLOOKUP($B26,Total!$B$4:$Y$348,Total!F$1,FALSE)</f>
        <v>0</v>
      </c>
      <c r="G26" s="63">
        <f>VLOOKUP($B26,Total!$B$4:$Y$348,Total!G$1,FALSE)</f>
        <v>0</v>
      </c>
      <c r="H26" s="63">
        <f>VLOOKUP($B26,Total!$B$4:$Y$348,Total!H$1,FALSE)</f>
        <v>0</v>
      </c>
      <c r="I26" s="63">
        <f>VLOOKUP($B26,Total!$B$4:$Y$348,Total!I$1,FALSE)</f>
        <v>0</v>
      </c>
      <c r="J26" s="63">
        <f>VLOOKUP($B26,Total!$B$4:$Y$348,Total!J$1,FALSE)</f>
        <v>0</v>
      </c>
      <c r="K26" s="63">
        <f>VLOOKUP($B26,Total!$B$4:$Y$348,Total!K$1,FALSE)</f>
        <v>0</v>
      </c>
      <c r="L26" s="63">
        <f>VLOOKUP($B26,Total!$B$4:$Y$348,Total!L$1,FALSE)</f>
        <v>76</v>
      </c>
      <c r="M26" s="63">
        <f>VLOOKUP($B26,Total!$B$4:$Y$348,Total!M$1,FALSE)</f>
        <v>14440000</v>
      </c>
      <c r="N26" s="63">
        <f>VLOOKUP($B26,Total!$B$4:$Y$348,Total!N$1,FALSE)</f>
        <v>192</v>
      </c>
      <c r="O26" s="63">
        <f>VLOOKUP($B26,Total!$B$4:$Y$348,Total!O$1,FALSE)</f>
        <v>18240000</v>
      </c>
      <c r="P26" s="63">
        <f>VLOOKUP($B26,Total!$B$4:$Y$348,Total!P$1,FALSE)</f>
        <v>8</v>
      </c>
      <c r="Q26" s="63">
        <f>VLOOKUP($B26,Total!$B$4:$Y$348,Total!Q$1,FALSE)</f>
        <v>1520000</v>
      </c>
      <c r="R26" s="63">
        <f>VLOOKUP($B26,Total!$B$4:$Y$348,Total!R$1,FALSE)</f>
        <v>0</v>
      </c>
      <c r="S26" s="63">
        <f>VLOOKUP($B26,Total!$B$4:$Y$348,Total!S$1,FALSE)</f>
        <v>0</v>
      </c>
      <c r="T26" s="63">
        <f>VLOOKUP($B26,Total!$B$4:$Y$348,Total!T$1,FALSE)</f>
        <v>0</v>
      </c>
      <c r="U26" s="63">
        <f>VLOOKUP($B26,Total!$B$4:$Y$348,Total!U$1,FALSE)</f>
        <v>0</v>
      </c>
      <c r="V26" s="63">
        <f>VLOOKUP($B26,Total!$B$4:$Y$348,Total!V$1,FALSE)</f>
        <v>0</v>
      </c>
      <c r="W26" s="63">
        <f>VLOOKUP($B26,Total!$B$4:$Y$348,Total!W$1,FALSE)</f>
        <v>0</v>
      </c>
      <c r="X26" s="63">
        <f t="shared" si="0"/>
        <v>276</v>
      </c>
      <c r="Y26" s="63">
        <f t="shared" si="1"/>
        <v>34200000</v>
      </c>
      <c r="Z26" s="45"/>
      <c r="AD26" s="87"/>
      <c r="AG26" s="86"/>
      <c r="AH26" s="45"/>
      <c r="AI26" s="45"/>
    </row>
    <row r="27" spans="1:35" s="44" customFormat="1" x14ac:dyDescent="0.2">
      <c r="A27" s="41">
        <v>9209</v>
      </c>
      <c r="B27" s="91">
        <v>9102</v>
      </c>
      <c r="C27" s="26" t="s">
        <v>283</v>
      </c>
      <c r="D27" s="63">
        <f>VLOOKUP($B27,Total!$B$4:$Y$348,Total!D$1,FALSE)</f>
        <v>49</v>
      </c>
      <c r="E27" s="63">
        <f>VLOOKUP($B27,Total!$B$4:$Y$348,Total!E$1,FALSE)</f>
        <v>9310000</v>
      </c>
      <c r="F27" s="63">
        <f>VLOOKUP($B27,Total!$B$4:$Y$348,Total!F$1,FALSE)</f>
        <v>43</v>
      </c>
      <c r="G27" s="63">
        <f>VLOOKUP($B27,Total!$B$4:$Y$348,Total!G$1,FALSE)</f>
        <v>4085000</v>
      </c>
      <c r="H27" s="63">
        <f>VLOOKUP($B27,Total!$B$4:$Y$348,Total!H$1,FALSE)</f>
        <v>0</v>
      </c>
      <c r="I27" s="63">
        <f>VLOOKUP($B27,Total!$B$4:$Y$348,Total!I$1,FALSE)</f>
        <v>0</v>
      </c>
      <c r="J27" s="63">
        <f>VLOOKUP($B27,Total!$B$4:$Y$348,Total!J$1,FALSE)</f>
        <v>0</v>
      </c>
      <c r="K27" s="63">
        <f>VLOOKUP($B27,Total!$B$4:$Y$348,Total!K$1,FALSE)</f>
        <v>0</v>
      </c>
      <c r="L27" s="63">
        <f>VLOOKUP($B27,Total!$B$4:$Y$348,Total!L$1,FALSE)</f>
        <v>103</v>
      </c>
      <c r="M27" s="63">
        <f>VLOOKUP($B27,Total!$B$4:$Y$348,Total!M$1,FALSE)</f>
        <v>19570000</v>
      </c>
      <c r="N27" s="63">
        <f>VLOOKUP($B27,Total!$B$4:$Y$348,Total!N$1,FALSE)</f>
        <v>84</v>
      </c>
      <c r="O27" s="63">
        <f>VLOOKUP($B27,Total!$B$4:$Y$348,Total!O$1,FALSE)</f>
        <v>7980000</v>
      </c>
      <c r="P27" s="63">
        <f>VLOOKUP($B27,Total!$B$4:$Y$348,Total!P$1,FALSE)</f>
        <v>0</v>
      </c>
      <c r="Q27" s="63">
        <f>VLOOKUP($B27,Total!$B$4:$Y$348,Total!Q$1,FALSE)</f>
        <v>0</v>
      </c>
      <c r="R27" s="63">
        <f>VLOOKUP($B27,Total!$B$4:$Y$348,Total!R$1,FALSE)</f>
        <v>0</v>
      </c>
      <c r="S27" s="63">
        <f>VLOOKUP($B27,Total!$B$4:$Y$348,Total!S$1,FALSE)</f>
        <v>0</v>
      </c>
      <c r="T27" s="63">
        <f>VLOOKUP($B27,Total!$B$4:$Y$348,Total!T$1,FALSE)</f>
        <v>0</v>
      </c>
      <c r="U27" s="63">
        <f>VLOOKUP($B27,Total!$B$4:$Y$348,Total!U$1,FALSE)</f>
        <v>0</v>
      </c>
      <c r="V27" s="63">
        <f>VLOOKUP($B27,Total!$B$4:$Y$348,Total!V$1,FALSE)</f>
        <v>0</v>
      </c>
      <c r="W27" s="63">
        <f>VLOOKUP($B27,Total!$B$4:$Y$348,Total!W$1,FALSE)</f>
        <v>0</v>
      </c>
      <c r="X27" s="63">
        <f t="shared" si="0"/>
        <v>279</v>
      </c>
      <c r="Y27" s="63">
        <f t="shared" si="1"/>
        <v>40945000</v>
      </c>
      <c r="Z27" s="45"/>
      <c r="AG27" s="45"/>
      <c r="AH27" s="45"/>
      <c r="AI27" s="45"/>
    </row>
    <row r="28" spans="1:35" s="44" customFormat="1" x14ac:dyDescent="0.2">
      <c r="A28" s="41">
        <v>9210</v>
      </c>
      <c r="B28" s="91">
        <v>9116</v>
      </c>
      <c r="C28" s="26" t="s">
        <v>284</v>
      </c>
      <c r="D28" s="63">
        <f>VLOOKUP($B28,Total!$B$4:$Y$348,Total!D$1,FALSE)</f>
        <v>37</v>
      </c>
      <c r="E28" s="63">
        <f>VLOOKUP($B28,Total!$B$4:$Y$348,Total!E$1,FALSE)</f>
        <v>7030000</v>
      </c>
      <c r="F28" s="63">
        <f>VLOOKUP($B28,Total!$B$4:$Y$348,Total!F$1,FALSE)</f>
        <v>34</v>
      </c>
      <c r="G28" s="63">
        <f>VLOOKUP($B28,Total!$B$4:$Y$348,Total!G$1,FALSE)</f>
        <v>3230000</v>
      </c>
      <c r="H28" s="63">
        <f>VLOOKUP($B28,Total!$B$4:$Y$348,Total!H$1,FALSE)</f>
        <v>0</v>
      </c>
      <c r="I28" s="63">
        <f>VLOOKUP($B28,Total!$B$4:$Y$348,Total!I$1,FALSE)</f>
        <v>0</v>
      </c>
      <c r="J28" s="63">
        <f>VLOOKUP($B28,Total!$B$4:$Y$348,Total!J$1,FALSE)</f>
        <v>0</v>
      </c>
      <c r="K28" s="63">
        <f>VLOOKUP($B28,Total!$B$4:$Y$348,Total!K$1,FALSE)</f>
        <v>0</v>
      </c>
      <c r="L28" s="63">
        <f>VLOOKUP($B28,Total!$B$4:$Y$348,Total!L$1,FALSE)</f>
        <v>69</v>
      </c>
      <c r="M28" s="63">
        <f>VLOOKUP($B28,Total!$B$4:$Y$348,Total!M$1,FALSE)</f>
        <v>13110000</v>
      </c>
      <c r="N28" s="63">
        <f>VLOOKUP($B28,Total!$B$4:$Y$348,Total!N$1,FALSE)</f>
        <v>39</v>
      </c>
      <c r="O28" s="63">
        <f>VLOOKUP($B28,Total!$B$4:$Y$348,Total!O$1,FALSE)</f>
        <v>3705000</v>
      </c>
      <c r="P28" s="63">
        <f>VLOOKUP($B28,Total!$B$4:$Y$348,Total!P$1,FALSE)</f>
        <v>0</v>
      </c>
      <c r="Q28" s="63">
        <f>VLOOKUP($B28,Total!$B$4:$Y$348,Total!Q$1,FALSE)</f>
        <v>0</v>
      </c>
      <c r="R28" s="63">
        <f>VLOOKUP($B28,Total!$B$4:$Y$348,Total!R$1,FALSE)</f>
        <v>0</v>
      </c>
      <c r="S28" s="63">
        <f>VLOOKUP($B28,Total!$B$4:$Y$348,Total!S$1,FALSE)</f>
        <v>0</v>
      </c>
      <c r="T28" s="63">
        <f>VLOOKUP($B28,Total!$B$4:$Y$348,Total!T$1,FALSE)</f>
        <v>0</v>
      </c>
      <c r="U28" s="63">
        <f>VLOOKUP($B28,Total!$B$4:$Y$348,Total!U$1,FALSE)</f>
        <v>0</v>
      </c>
      <c r="V28" s="63">
        <f>VLOOKUP($B28,Total!$B$4:$Y$348,Total!V$1,FALSE)</f>
        <v>0</v>
      </c>
      <c r="W28" s="63">
        <f>VLOOKUP($B28,Total!$B$4:$Y$348,Total!W$1,FALSE)</f>
        <v>0</v>
      </c>
      <c r="X28" s="63">
        <f t="shared" si="0"/>
        <v>179</v>
      </c>
      <c r="Y28" s="63">
        <f t="shared" si="1"/>
        <v>27075000</v>
      </c>
      <c r="Z28" s="45"/>
      <c r="AG28" s="45"/>
      <c r="AH28" s="45"/>
      <c r="AI28" s="45"/>
    </row>
    <row r="29" spans="1:35" s="44" customFormat="1" x14ac:dyDescent="0.2">
      <c r="A29" s="41">
        <v>9211</v>
      </c>
      <c r="B29" s="91">
        <v>9114</v>
      </c>
      <c r="C29" s="26" t="s">
        <v>285</v>
      </c>
      <c r="D29" s="63">
        <f>VLOOKUP($B29,Total!$B$4:$Y$348,Total!D$1,FALSE)</f>
        <v>44</v>
      </c>
      <c r="E29" s="63">
        <f>VLOOKUP($B29,Total!$B$4:$Y$348,Total!E$1,FALSE)</f>
        <v>8360000</v>
      </c>
      <c r="F29" s="63">
        <f>VLOOKUP($B29,Total!$B$4:$Y$348,Total!F$1,FALSE)</f>
        <v>38</v>
      </c>
      <c r="G29" s="63">
        <f>VLOOKUP($B29,Total!$B$4:$Y$348,Total!G$1,FALSE)</f>
        <v>3610000</v>
      </c>
      <c r="H29" s="63">
        <f>VLOOKUP($B29,Total!$B$4:$Y$348,Total!H$1,FALSE)</f>
        <v>209</v>
      </c>
      <c r="I29" s="63">
        <f>VLOOKUP($B29,Total!$B$4:$Y$348,Total!I$1,FALSE)</f>
        <v>39710000</v>
      </c>
      <c r="J29" s="63">
        <f>VLOOKUP($B29,Total!$B$4:$Y$348,Total!J$1,FALSE)</f>
        <v>233</v>
      </c>
      <c r="K29" s="63">
        <f>VLOOKUP($B29,Total!$B$4:$Y$348,Total!K$1,FALSE)</f>
        <v>22135000</v>
      </c>
      <c r="L29" s="63">
        <f>VLOOKUP($B29,Total!$B$4:$Y$348,Total!L$1,FALSE)</f>
        <v>91</v>
      </c>
      <c r="M29" s="63">
        <f>VLOOKUP($B29,Total!$B$4:$Y$348,Total!M$1,FALSE)</f>
        <v>17290000</v>
      </c>
      <c r="N29" s="63">
        <f>VLOOKUP($B29,Total!$B$4:$Y$348,Total!N$1,FALSE)</f>
        <v>107</v>
      </c>
      <c r="O29" s="63">
        <f>VLOOKUP($B29,Total!$B$4:$Y$348,Total!O$1,FALSE)</f>
        <v>10165000</v>
      </c>
      <c r="P29" s="63">
        <f>VLOOKUP($B29,Total!$B$4:$Y$348,Total!P$1,FALSE)</f>
        <v>0</v>
      </c>
      <c r="Q29" s="63">
        <f>VLOOKUP($B29,Total!$B$4:$Y$348,Total!Q$1,FALSE)</f>
        <v>0</v>
      </c>
      <c r="R29" s="63">
        <f>VLOOKUP($B29,Total!$B$4:$Y$348,Total!R$1,FALSE)</f>
        <v>0</v>
      </c>
      <c r="S29" s="63">
        <f>VLOOKUP($B29,Total!$B$4:$Y$348,Total!S$1,FALSE)</f>
        <v>0</v>
      </c>
      <c r="T29" s="63">
        <f>VLOOKUP($B29,Total!$B$4:$Y$348,Total!T$1,FALSE)</f>
        <v>0</v>
      </c>
      <c r="U29" s="63">
        <f>VLOOKUP($B29,Total!$B$4:$Y$348,Total!U$1,FALSE)</f>
        <v>0</v>
      </c>
      <c r="V29" s="63">
        <f>VLOOKUP($B29,Total!$B$4:$Y$348,Total!V$1,FALSE)</f>
        <v>0</v>
      </c>
      <c r="W29" s="63">
        <f>VLOOKUP($B29,Total!$B$4:$Y$348,Total!W$1,FALSE)</f>
        <v>0</v>
      </c>
      <c r="X29" s="63">
        <f t="shared" si="0"/>
        <v>722</v>
      </c>
      <c r="Y29" s="63">
        <f t="shared" si="1"/>
        <v>101270000</v>
      </c>
      <c r="Z29" s="45"/>
      <c r="AG29" s="45"/>
      <c r="AH29" s="45"/>
      <c r="AI29" s="45"/>
    </row>
    <row r="30" spans="1:35" s="44" customFormat="1" x14ac:dyDescent="0.2">
      <c r="A30" s="41">
        <v>9212</v>
      </c>
      <c r="B30" s="91">
        <v>9107</v>
      </c>
      <c r="C30" s="26" t="s">
        <v>286</v>
      </c>
      <c r="D30" s="63">
        <f>VLOOKUP($B30,Total!$B$4:$Y$348,Total!D$1,FALSE)</f>
        <v>46</v>
      </c>
      <c r="E30" s="63">
        <f>VLOOKUP($B30,Total!$B$4:$Y$348,Total!E$1,FALSE)</f>
        <v>8740000</v>
      </c>
      <c r="F30" s="63">
        <f>VLOOKUP($B30,Total!$B$4:$Y$348,Total!F$1,FALSE)</f>
        <v>27</v>
      </c>
      <c r="G30" s="63">
        <f>VLOOKUP($B30,Total!$B$4:$Y$348,Total!G$1,FALSE)</f>
        <v>2565000</v>
      </c>
      <c r="H30" s="63">
        <f>VLOOKUP($B30,Total!$B$4:$Y$348,Total!H$1,FALSE)</f>
        <v>184</v>
      </c>
      <c r="I30" s="63">
        <f>VLOOKUP($B30,Total!$B$4:$Y$348,Total!I$1,FALSE)</f>
        <v>34960000</v>
      </c>
      <c r="J30" s="63">
        <f>VLOOKUP($B30,Total!$B$4:$Y$348,Total!J$1,FALSE)</f>
        <v>205</v>
      </c>
      <c r="K30" s="63">
        <f>VLOOKUP($B30,Total!$B$4:$Y$348,Total!K$1,FALSE)</f>
        <v>19475000</v>
      </c>
      <c r="L30" s="63">
        <f>VLOOKUP($B30,Total!$B$4:$Y$348,Total!L$1,FALSE)</f>
        <v>69</v>
      </c>
      <c r="M30" s="63">
        <f>VLOOKUP($B30,Total!$B$4:$Y$348,Total!M$1,FALSE)</f>
        <v>13110000</v>
      </c>
      <c r="N30" s="63">
        <f>VLOOKUP($B30,Total!$B$4:$Y$348,Total!N$1,FALSE)</f>
        <v>45</v>
      </c>
      <c r="O30" s="63">
        <f>VLOOKUP($B30,Total!$B$4:$Y$348,Total!O$1,FALSE)</f>
        <v>4275000</v>
      </c>
      <c r="P30" s="63">
        <f>VLOOKUP($B30,Total!$B$4:$Y$348,Total!P$1,FALSE)</f>
        <v>0</v>
      </c>
      <c r="Q30" s="63">
        <f>VLOOKUP($B30,Total!$B$4:$Y$348,Total!Q$1,FALSE)</f>
        <v>0</v>
      </c>
      <c r="R30" s="63">
        <f>VLOOKUP($B30,Total!$B$4:$Y$348,Total!R$1,FALSE)</f>
        <v>0</v>
      </c>
      <c r="S30" s="63">
        <f>VLOOKUP($B30,Total!$B$4:$Y$348,Total!S$1,FALSE)</f>
        <v>0</v>
      </c>
      <c r="T30" s="63">
        <f>VLOOKUP($B30,Total!$B$4:$Y$348,Total!T$1,FALSE)</f>
        <v>19</v>
      </c>
      <c r="U30" s="63">
        <f>VLOOKUP($B30,Total!$B$4:$Y$348,Total!U$1,FALSE)</f>
        <v>3610000</v>
      </c>
      <c r="V30" s="63">
        <f>VLOOKUP($B30,Total!$B$4:$Y$348,Total!V$1,FALSE)</f>
        <v>9</v>
      </c>
      <c r="W30" s="63">
        <f>VLOOKUP($B30,Total!$B$4:$Y$348,Total!W$1,FALSE)</f>
        <v>855000</v>
      </c>
      <c r="X30" s="63">
        <f t="shared" si="0"/>
        <v>604</v>
      </c>
      <c r="Y30" s="63">
        <f t="shared" si="1"/>
        <v>87590000</v>
      </c>
      <c r="Z30" s="45"/>
      <c r="AG30" s="45"/>
      <c r="AH30" s="45"/>
      <c r="AI30" s="45"/>
    </row>
    <row r="31" spans="1:35" s="44" customFormat="1" x14ac:dyDescent="0.2">
      <c r="A31" s="41">
        <v>9213</v>
      </c>
      <c r="B31" s="91">
        <v>9118</v>
      </c>
      <c r="C31" s="26" t="s">
        <v>287</v>
      </c>
      <c r="D31" s="63">
        <f>VLOOKUP($B31,Total!$B$4:$Y$348,Total!D$1,FALSE)</f>
        <v>40</v>
      </c>
      <c r="E31" s="63">
        <f>VLOOKUP($B31,Total!$B$4:$Y$348,Total!E$1,FALSE)</f>
        <v>7600000</v>
      </c>
      <c r="F31" s="63">
        <f>VLOOKUP($B31,Total!$B$4:$Y$348,Total!F$1,FALSE)</f>
        <v>25</v>
      </c>
      <c r="G31" s="63">
        <f>VLOOKUP($B31,Total!$B$4:$Y$348,Total!G$1,FALSE)</f>
        <v>2375000</v>
      </c>
      <c r="H31" s="63">
        <f>VLOOKUP($B31,Total!$B$4:$Y$348,Total!H$1,FALSE)</f>
        <v>0</v>
      </c>
      <c r="I31" s="63">
        <f>VLOOKUP($B31,Total!$B$4:$Y$348,Total!I$1,FALSE)</f>
        <v>0</v>
      </c>
      <c r="J31" s="63">
        <f>VLOOKUP($B31,Total!$B$4:$Y$348,Total!J$1,FALSE)</f>
        <v>0</v>
      </c>
      <c r="K31" s="63">
        <f>VLOOKUP($B31,Total!$B$4:$Y$348,Total!K$1,FALSE)</f>
        <v>0</v>
      </c>
      <c r="L31" s="63">
        <f>VLOOKUP($B31,Total!$B$4:$Y$348,Total!L$1,FALSE)</f>
        <v>23</v>
      </c>
      <c r="M31" s="63">
        <f>VLOOKUP($B31,Total!$B$4:$Y$348,Total!M$1,FALSE)</f>
        <v>4370000</v>
      </c>
      <c r="N31" s="63">
        <f>VLOOKUP($B31,Total!$B$4:$Y$348,Total!N$1,FALSE)</f>
        <v>29</v>
      </c>
      <c r="O31" s="63">
        <f>VLOOKUP($B31,Total!$B$4:$Y$348,Total!O$1,FALSE)</f>
        <v>2755000</v>
      </c>
      <c r="P31" s="63">
        <f>VLOOKUP($B31,Total!$B$4:$Y$348,Total!P$1,FALSE)</f>
        <v>0</v>
      </c>
      <c r="Q31" s="63">
        <f>VLOOKUP($B31,Total!$B$4:$Y$348,Total!Q$1,FALSE)</f>
        <v>0</v>
      </c>
      <c r="R31" s="63">
        <f>VLOOKUP($B31,Total!$B$4:$Y$348,Total!R$1,FALSE)</f>
        <v>0</v>
      </c>
      <c r="S31" s="63">
        <f>VLOOKUP($B31,Total!$B$4:$Y$348,Total!S$1,FALSE)</f>
        <v>0</v>
      </c>
      <c r="T31" s="63">
        <f>VLOOKUP($B31,Total!$B$4:$Y$348,Total!T$1,FALSE)</f>
        <v>0</v>
      </c>
      <c r="U31" s="63">
        <f>VLOOKUP($B31,Total!$B$4:$Y$348,Total!U$1,FALSE)</f>
        <v>0</v>
      </c>
      <c r="V31" s="63">
        <f>VLOOKUP($B31,Total!$B$4:$Y$348,Total!V$1,FALSE)</f>
        <v>0</v>
      </c>
      <c r="W31" s="63">
        <f>VLOOKUP($B31,Total!$B$4:$Y$348,Total!W$1,FALSE)</f>
        <v>0</v>
      </c>
      <c r="X31" s="63">
        <f t="shared" si="0"/>
        <v>117</v>
      </c>
      <c r="Y31" s="63">
        <f t="shared" si="1"/>
        <v>17100000</v>
      </c>
      <c r="Z31" s="45"/>
      <c r="AG31" s="45"/>
      <c r="AH31" s="45"/>
      <c r="AI31" s="45"/>
    </row>
    <row r="32" spans="1:35" s="44" customFormat="1" x14ac:dyDescent="0.2">
      <c r="A32" s="41">
        <v>9214</v>
      </c>
      <c r="B32" s="91">
        <v>9109</v>
      </c>
      <c r="C32" s="26" t="s">
        <v>288</v>
      </c>
      <c r="D32" s="63">
        <f>VLOOKUP($B32,Total!$B$4:$Y$348,Total!D$1,FALSE)</f>
        <v>60</v>
      </c>
      <c r="E32" s="63">
        <f>VLOOKUP($B32,Total!$B$4:$Y$348,Total!E$1,FALSE)</f>
        <v>11400000</v>
      </c>
      <c r="F32" s="63">
        <f>VLOOKUP($B32,Total!$B$4:$Y$348,Total!F$1,FALSE)</f>
        <v>42</v>
      </c>
      <c r="G32" s="63">
        <f>VLOOKUP($B32,Total!$B$4:$Y$348,Total!G$1,FALSE)</f>
        <v>3990000</v>
      </c>
      <c r="H32" s="63">
        <f>VLOOKUP($B32,Total!$B$4:$Y$348,Total!H$1,FALSE)</f>
        <v>234</v>
      </c>
      <c r="I32" s="63">
        <f>VLOOKUP($B32,Total!$B$4:$Y$348,Total!I$1,FALSE)</f>
        <v>44460000</v>
      </c>
      <c r="J32" s="63">
        <f>VLOOKUP($B32,Total!$B$4:$Y$348,Total!J$1,FALSE)</f>
        <v>291</v>
      </c>
      <c r="K32" s="63">
        <f>VLOOKUP($B32,Total!$B$4:$Y$348,Total!K$1,FALSE)</f>
        <v>27645000</v>
      </c>
      <c r="L32" s="63">
        <f>VLOOKUP($B32,Total!$B$4:$Y$348,Total!L$1,FALSE)</f>
        <v>80</v>
      </c>
      <c r="M32" s="63">
        <f>VLOOKUP($B32,Total!$B$4:$Y$348,Total!M$1,FALSE)</f>
        <v>15200000</v>
      </c>
      <c r="N32" s="63">
        <f>VLOOKUP($B32,Total!$B$4:$Y$348,Total!N$1,FALSE)</f>
        <v>25</v>
      </c>
      <c r="O32" s="63">
        <f>VLOOKUP($B32,Total!$B$4:$Y$348,Total!O$1,FALSE)</f>
        <v>2375000</v>
      </c>
      <c r="P32" s="63">
        <f>VLOOKUP($B32,Total!$B$4:$Y$348,Total!P$1,FALSE)</f>
        <v>0</v>
      </c>
      <c r="Q32" s="63">
        <f>VLOOKUP($B32,Total!$B$4:$Y$348,Total!Q$1,FALSE)</f>
        <v>0</v>
      </c>
      <c r="R32" s="63">
        <f>VLOOKUP($B32,Total!$B$4:$Y$348,Total!R$1,FALSE)</f>
        <v>0</v>
      </c>
      <c r="S32" s="63">
        <f>VLOOKUP($B32,Total!$B$4:$Y$348,Total!S$1,FALSE)</f>
        <v>0</v>
      </c>
      <c r="T32" s="63">
        <f>VLOOKUP($B32,Total!$B$4:$Y$348,Total!T$1,FALSE)</f>
        <v>0</v>
      </c>
      <c r="U32" s="63">
        <f>VLOOKUP($B32,Total!$B$4:$Y$348,Total!U$1,FALSE)</f>
        <v>0</v>
      </c>
      <c r="V32" s="63">
        <f>VLOOKUP($B32,Total!$B$4:$Y$348,Total!V$1,FALSE)</f>
        <v>0</v>
      </c>
      <c r="W32" s="63">
        <f>VLOOKUP($B32,Total!$B$4:$Y$348,Total!W$1,FALSE)</f>
        <v>0</v>
      </c>
      <c r="X32" s="63">
        <f t="shared" si="0"/>
        <v>732</v>
      </c>
      <c r="Y32" s="63">
        <f t="shared" si="1"/>
        <v>105070000</v>
      </c>
      <c r="Z32" s="45"/>
      <c r="AG32" s="45"/>
      <c r="AH32" s="45"/>
      <c r="AI32" s="45"/>
    </row>
    <row r="33" spans="1:35" s="44" customFormat="1" x14ac:dyDescent="0.2">
      <c r="A33" s="41">
        <v>9215</v>
      </c>
      <c r="B33" s="91">
        <v>9120</v>
      </c>
      <c r="C33" s="26" t="s">
        <v>289</v>
      </c>
      <c r="D33" s="63">
        <f>VLOOKUP($B33,Total!$B$4:$Y$348,Total!D$1,FALSE)</f>
        <v>0</v>
      </c>
      <c r="E33" s="63">
        <f>VLOOKUP($B33,Total!$B$4:$Y$348,Total!E$1,FALSE)</f>
        <v>0</v>
      </c>
      <c r="F33" s="63">
        <f>VLOOKUP($B33,Total!$B$4:$Y$348,Total!F$1,FALSE)</f>
        <v>0</v>
      </c>
      <c r="G33" s="63">
        <f>VLOOKUP($B33,Total!$B$4:$Y$348,Total!G$1,FALSE)</f>
        <v>0</v>
      </c>
      <c r="H33" s="63">
        <f>VLOOKUP($B33,Total!$B$4:$Y$348,Total!H$1,FALSE)</f>
        <v>270</v>
      </c>
      <c r="I33" s="63">
        <f>VLOOKUP($B33,Total!$B$4:$Y$348,Total!I$1,FALSE)</f>
        <v>51300000</v>
      </c>
      <c r="J33" s="63">
        <f>VLOOKUP($B33,Total!$B$4:$Y$348,Total!J$1,FALSE)</f>
        <v>392</v>
      </c>
      <c r="K33" s="63">
        <f>VLOOKUP($B33,Total!$B$4:$Y$348,Total!K$1,FALSE)</f>
        <v>37240000</v>
      </c>
      <c r="L33" s="63">
        <f>VLOOKUP($B33,Total!$B$4:$Y$348,Total!L$1,FALSE)</f>
        <v>245</v>
      </c>
      <c r="M33" s="63">
        <f>VLOOKUP($B33,Total!$B$4:$Y$348,Total!M$1,FALSE)</f>
        <v>46550000</v>
      </c>
      <c r="N33" s="63">
        <f>VLOOKUP($B33,Total!$B$4:$Y$348,Total!N$1,FALSE)</f>
        <v>210</v>
      </c>
      <c r="O33" s="63">
        <f>VLOOKUP($B33,Total!$B$4:$Y$348,Total!O$1,FALSE)</f>
        <v>19950000</v>
      </c>
      <c r="P33" s="63">
        <f>VLOOKUP($B33,Total!$B$4:$Y$348,Total!P$1,FALSE)</f>
        <v>0</v>
      </c>
      <c r="Q33" s="63">
        <f>VLOOKUP($B33,Total!$B$4:$Y$348,Total!Q$1,FALSE)</f>
        <v>0</v>
      </c>
      <c r="R33" s="63">
        <f>VLOOKUP($B33,Total!$B$4:$Y$348,Total!R$1,FALSE)</f>
        <v>0</v>
      </c>
      <c r="S33" s="63">
        <f>VLOOKUP($B33,Total!$B$4:$Y$348,Total!S$1,FALSE)</f>
        <v>0</v>
      </c>
      <c r="T33" s="63">
        <f>VLOOKUP($B33,Total!$B$4:$Y$348,Total!T$1,FALSE)</f>
        <v>124</v>
      </c>
      <c r="U33" s="63">
        <f>VLOOKUP($B33,Total!$B$4:$Y$348,Total!U$1,FALSE)</f>
        <v>23560000</v>
      </c>
      <c r="V33" s="63">
        <f>VLOOKUP($B33,Total!$B$4:$Y$348,Total!V$1,FALSE)</f>
        <v>52</v>
      </c>
      <c r="W33" s="63">
        <f>VLOOKUP($B33,Total!$B$4:$Y$348,Total!W$1,FALSE)</f>
        <v>4940000</v>
      </c>
      <c r="X33" s="63">
        <f t="shared" si="0"/>
        <v>1293</v>
      </c>
      <c r="Y33" s="63">
        <f t="shared" si="1"/>
        <v>183540000</v>
      </c>
      <c r="Z33" s="45"/>
      <c r="AG33" s="45"/>
      <c r="AH33" s="45"/>
      <c r="AI33" s="45"/>
    </row>
    <row r="34" spans="1:35" s="44" customFormat="1" x14ac:dyDescent="0.2">
      <c r="A34" s="41">
        <v>9216</v>
      </c>
      <c r="B34" s="91">
        <v>9115</v>
      </c>
      <c r="C34" s="26" t="s">
        <v>290</v>
      </c>
      <c r="D34" s="63">
        <f>VLOOKUP($B34,Total!$B$4:$Y$348,Total!D$1,FALSE)</f>
        <v>73</v>
      </c>
      <c r="E34" s="63">
        <f>VLOOKUP($B34,Total!$B$4:$Y$348,Total!E$1,FALSE)</f>
        <v>13870000</v>
      </c>
      <c r="F34" s="63">
        <f>VLOOKUP($B34,Total!$B$4:$Y$348,Total!F$1,FALSE)</f>
        <v>65</v>
      </c>
      <c r="G34" s="63">
        <f>VLOOKUP($B34,Total!$B$4:$Y$348,Total!G$1,FALSE)</f>
        <v>6175000</v>
      </c>
      <c r="H34" s="63">
        <f>VLOOKUP($B34,Total!$B$4:$Y$348,Total!H$1,FALSE)</f>
        <v>228</v>
      </c>
      <c r="I34" s="63">
        <f>VLOOKUP($B34,Total!$B$4:$Y$348,Total!I$1,FALSE)</f>
        <v>43320000</v>
      </c>
      <c r="J34" s="63">
        <f>VLOOKUP($B34,Total!$B$4:$Y$348,Total!J$1,FALSE)</f>
        <v>289</v>
      </c>
      <c r="K34" s="63">
        <f>VLOOKUP($B34,Total!$B$4:$Y$348,Total!K$1,FALSE)</f>
        <v>27455000</v>
      </c>
      <c r="L34" s="63">
        <f>VLOOKUP($B34,Total!$B$4:$Y$348,Total!L$1,FALSE)</f>
        <v>76</v>
      </c>
      <c r="M34" s="63">
        <f>VLOOKUP($B34,Total!$B$4:$Y$348,Total!M$1,FALSE)</f>
        <v>14440000</v>
      </c>
      <c r="N34" s="63">
        <f>VLOOKUP($B34,Total!$B$4:$Y$348,Total!N$1,FALSE)</f>
        <v>99</v>
      </c>
      <c r="O34" s="63">
        <f>VLOOKUP($B34,Total!$B$4:$Y$348,Total!O$1,FALSE)</f>
        <v>9405000</v>
      </c>
      <c r="P34" s="63">
        <f>VLOOKUP($B34,Total!$B$4:$Y$348,Total!P$1,FALSE)</f>
        <v>0</v>
      </c>
      <c r="Q34" s="63">
        <f>VLOOKUP($B34,Total!$B$4:$Y$348,Total!Q$1,FALSE)</f>
        <v>0</v>
      </c>
      <c r="R34" s="63">
        <f>VLOOKUP($B34,Total!$B$4:$Y$348,Total!R$1,FALSE)</f>
        <v>0</v>
      </c>
      <c r="S34" s="63">
        <f>VLOOKUP($B34,Total!$B$4:$Y$348,Total!S$1,FALSE)</f>
        <v>0</v>
      </c>
      <c r="T34" s="63">
        <f>VLOOKUP($B34,Total!$B$4:$Y$348,Total!T$1,FALSE)</f>
        <v>32</v>
      </c>
      <c r="U34" s="63">
        <f>VLOOKUP($B34,Total!$B$4:$Y$348,Total!U$1,FALSE)</f>
        <v>6080000</v>
      </c>
      <c r="V34" s="63">
        <f>VLOOKUP($B34,Total!$B$4:$Y$348,Total!V$1,FALSE)</f>
        <v>3</v>
      </c>
      <c r="W34" s="63">
        <f>VLOOKUP($B34,Total!$B$4:$Y$348,Total!W$1,FALSE)</f>
        <v>285000</v>
      </c>
      <c r="X34" s="63">
        <f t="shared" si="0"/>
        <v>865</v>
      </c>
      <c r="Y34" s="63">
        <f t="shared" si="1"/>
        <v>121030000</v>
      </c>
      <c r="Z34" s="45"/>
      <c r="AG34" s="45"/>
      <c r="AH34" s="45"/>
      <c r="AI34" s="45"/>
    </row>
    <row r="35" spans="1:35" s="44" customFormat="1" x14ac:dyDescent="0.2">
      <c r="A35" s="41">
        <v>9217</v>
      </c>
      <c r="B35" s="91">
        <v>9110</v>
      </c>
      <c r="C35" s="26" t="s">
        <v>291</v>
      </c>
      <c r="D35" s="63">
        <f>VLOOKUP($B35,Total!$B$4:$Y$348,Total!D$1,FALSE)</f>
        <v>19</v>
      </c>
      <c r="E35" s="63">
        <f>VLOOKUP($B35,Total!$B$4:$Y$348,Total!E$1,FALSE)</f>
        <v>3610000</v>
      </c>
      <c r="F35" s="63">
        <f>VLOOKUP($B35,Total!$B$4:$Y$348,Total!F$1,FALSE)</f>
        <v>12</v>
      </c>
      <c r="G35" s="63">
        <f>VLOOKUP($B35,Total!$B$4:$Y$348,Total!G$1,FALSE)</f>
        <v>1140000</v>
      </c>
      <c r="H35" s="63">
        <f>VLOOKUP($B35,Total!$B$4:$Y$348,Total!H$1,FALSE)</f>
        <v>51</v>
      </c>
      <c r="I35" s="63">
        <f>VLOOKUP($B35,Total!$B$4:$Y$348,Total!I$1,FALSE)</f>
        <v>9690000</v>
      </c>
      <c r="J35" s="63">
        <f>VLOOKUP($B35,Total!$B$4:$Y$348,Total!J$1,FALSE)</f>
        <v>58</v>
      </c>
      <c r="K35" s="63">
        <f>VLOOKUP($B35,Total!$B$4:$Y$348,Total!K$1,FALSE)</f>
        <v>5510000</v>
      </c>
      <c r="L35" s="63">
        <f>VLOOKUP($B35,Total!$B$4:$Y$348,Total!L$1,FALSE)</f>
        <v>37</v>
      </c>
      <c r="M35" s="63">
        <f>VLOOKUP($B35,Total!$B$4:$Y$348,Total!M$1,FALSE)</f>
        <v>7030000</v>
      </c>
      <c r="N35" s="63">
        <f>VLOOKUP($B35,Total!$B$4:$Y$348,Total!N$1,FALSE)</f>
        <v>24</v>
      </c>
      <c r="O35" s="63">
        <f>VLOOKUP($B35,Total!$B$4:$Y$348,Total!O$1,FALSE)</f>
        <v>2280000</v>
      </c>
      <c r="P35" s="63">
        <f>VLOOKUP($B35,Total!$B$4:$Y$348,Total!P$1,FALSE)</f>
        <v>0</v>
      </c>
      <c r="Q35" s="63">
        <f>VLOOKUP($B35,Total!$B$4:$Y$348,Total!Q$1,FALSE)</f>
        <v>0</v>
      </c>
      <c r="R35" s="63">
        <f>VLOOKUP($B35,Total!$B$4:$Y$348,Total!R$1,FALSE)</f>
        <v>0</v>
      </c>
      <c r="S35" s="63">
        <f>VLOOKUP($B35,Total!$B$4:$Y$348,Total!S$1,FALSE)</f>
        <v>0</v>
      </c>
      <c r="T35" s="63">
        <f>VLOOKUP($B35,Total!$B$4:$Y$348,Total!T$1,FALSE)</f>
        <v>0</v>
      </c>
      <c r="U35" s="63">
        <f>VLOOKUP($B35,Total!$B$4:$Y$348,Total!U$1,FALSE)</f>
        <v>0</v>
      </c>
      <c r="V35" s="63">
        <f>VLOOKUP($B35,Total!$B$4:$Y$348,Total!V$1,FALSE)</f>
        <v>0</v>
      </c>
      <c r="W35" s="63">
        <f>VLOOKUP($B35,Total!$B$4:$Y$348,Total!W$1,FALSE)</f>
        <v>0</v>
      </c>
      <c r="X35" s="63">
        <f t="shared" si="0"/>
        <v>201</v>
      </c>
      <c r="Y35" s="63">
        <f t="shared" si="1"/>
        <v>29260000</v>
      </c>
      <c r="Z35" s="45"/>
      <c r="AG35" s="45"/>
      <c r="AH35" s="45"/>
      <c r="AI35" s="45"/>
    </row>
    <row r="36" spans="1:35" s="44" customFormat="1" x14ac:dyDescent="0.2">
      <c r="A36" s="41">
        <v>9218</v>
      </c>
      <c r="B36" s="91">
        <v>9104</v>
      </c>
      <c r="C36" s="26" t="s">
        <v>292</v>
      </c>
      <c r="D36" s="63">
        <f>VLOOKUP($B36,Total!$B$4:$Y$348,Total!D$1,FALSE)</f>
        <v>19</v>
      </c>
      <c r="E36" s="63">
        <f>VLOOKUP($B36,Total!$B$4:$Y$348,Total!E$1,FALSE)</f>
        <v>3610000</v>
      </c>
      <c r="F36" s="63">
        <f>VLOOKUP($B36,Total!$B$4:$Y$348,Total!F$1,FALSE)</f>
        <v>22</v>
      </c>
      <c r="G36" s="63">
        <f>VLOOKUP($B36,Total!$B$4:$Y$348,Total!G$1,FALSE)</f>
        <v>2090000</v>
      </c>
      <c r="H36" s="63">
        <f>VLOOKUP($B36,Total!$B$4:$Y$348,Total!H$1,FALSE)</f>
        <v>111</v>
      </c>
      <c r="I36" s="63">
        <f>VLOOKUP($B36,Total!$B$4:$Y$348,Total!I$1,FALSE)</f>
        <v>21090000</v>
      </c>
      <c r="J36" s="63">
        <f>VLOOKUP($B36,Total!$B$4:$Y$348,Total!J$1,FALSE)</f>
        <v>107</v>
      </c>
      <c r="K36" s="63">
        <f>VLOOKUP($B36,Total!$B$4:$Y$348,Total!K$1,FALSE)</f>
        <v>10165000</v>
      </c>
      <c r="L36" s="63">
        <f>VLOOKUP($B36,Total!$B$4:$Y$348,Total!L$1,FALSE)</f>
        <v>57</v>
      </c>
      <c r="M36" s="63">
        <f>VLOOKUP($B36,Total!$B$4:$Y$348,Total!M$1,FALSE)</f>
        <v>10830000</v>
      </c>
      <c r="N36" s="63">
        <f>VLOOKUP($B36,Total!$B$4:$Y$348,Total!N$1,FALSE)</f>
        <v>36</v>
      </c>
      <c r="O36" s="63">
        <f>VLOOKUP($B36,Total!$B$4:$Y$348,Total!O$1,FALSE)</f>
        <v>3420000</v>
      </c>
      <c r="P36" s="63">
        <f>VLOOKUP($B36,Total!$B$4:$Y$348,Total!P$1,FALSE)</f>
        <v>0</v>
      </c>
      <c r="Q36" s="63">
        <f>VLOOKUP($B36,Total!$B$4:$Y$348,Total!Q$1,FALSE)</f>
        <v>0</v>
      </c>
      <c r="R36" s="63">
        <f>VLOOKUP($B36,Total!$B$4:$Y$348,Total!R$1,FALSE)</f>
        <v>0</v>
      </c>
      <c r="S36" s="63">
        <f>VLOOKUP($B36,Total!$B$4:$Y$348,Total!S$1,FALSE)</f>
        <v>0</v>
      </c>
      <c r="T36" s="63">
        <f>VLOOKUP($B36,Total!$B$4:$Y$348,Total!T$1,FALSE)</f>
        <v>0</v>
      </c>
      <c r="U36" s="63">
        <f>VLOOKUP($B36,Total!$B$4:$Y$348,Total!U$1,FALSE)</f>
        <v>0</v>
      </c>
      <c r="V36" s="63">
        <f>VLOOKUP($B36,Total!$B$4:$Y$348,Total!V$1,FALSE)</f>
        <v>0</v>
      </c>
      <c r="W36" s="63">
        <f>VLOOKUP($B36,Total!$B$4:$Y$348,Total!W$1,FALSE)</f>
        <v>0</v>
      </c>
      <c r="X36" s="63">
        <f t="shared" si="0"/>
        <v>352</v>
      </c>
      <c r="Y36" s="63">
        <f t="shared" si="1"/>
        <v>51205000</v>
      </c>
      <c r="Z36" s="45"/>
      <c r="AG36" s="45"/>
      <c r="AH36" s="45"/>
      <c r="AI36" s="45"/>
    </row>
    <row r="37" spans="1:35" s="44" customFormat="1" x14ac:dyDescent="0.2">
      <c r="A37" s="41">
        <v>9219</v>
      </c>
      <c r="B37" s="91">
        <v>9117</v>
      </c>
      <c r="C37" s="26" t="s">
        <v>293</v>
      </c>
      <c r="D37" s="63">
        <f>VLOOKUP($B37,Total!$B$4:$Y$348,Total!D$1,FALSE)</f>
        <v>0</v>
      </c>
      <c r="E37" s="63">
        <f>VLOOKUP($B37,Total!$B$4:$Y$348,Total!E$1,FALSE)</f>
        <v>0</v>
      </c>
      <c r="F37" s="63">
        <f>VLOOKUP($B37,Total!$B$4:$Y$348,Total!F$1,FALSE)</f>
        <v>0</v>
      </c>
      <c r="G37" s="63">
        <f>VLOOKUP($B37,Total!$B$4:$Y$348,Total!G$1,FALSE)</f>
        <v>0</v>
      </c>
      <c r="H37" s="63">
        <f>VLOOKUP($B37,Total!$B$4:$Y$348,Total!H$1,FALSE)</f>
        <v>0</v>
      </c>
      <c r="I37" s="63">
        <f>VLOOKUP($B37,Total!$B$4:$Y$348,Total!I$1,FALSE)</f>
        <v>0</v>
      </c>
      <c r="J37" s="63">
        <f>VLOOKUP($B37,Total!$B$4:$Y$348,Total!J$1,FALSE)</f>
        <v>0</v>
      </c>
      <c r="K37" s="63">
        <f>VLOOKUP($B37,Total!$B$4:$Y$348,Total!K$1,FALSE)</f>
        <v>0</v>
      </c>
      <c r="L37" s="63">
        <f>VLOOKUP($B37,Total!$B$4:$Y$348,Total!L$1,FALSE)</f>
        <v>89</v>
      </c>
      <c r="M37" s="63">
        <f>VLOOKUP($B37,Total!$B$4:$Y$348,Total!M$1,FALSE)</f>
        <v>16910000</v>
      </c>
      <c r="N37" s="63">
        <f>VLOOKUP($B37,Total!$B$4:$Y$348,Total!N$1,FALSE)</f>
        <v>66</v>
      </c>
      <c r="O37" s="63">
        <f>VLOOKUP($B37,Total!$B$4:$Y$348,Total!O$1,FALSE)</f>
        <v>6270000</v>
      </c>
      <c r="P37" s="63">
        <f>VLOOKUP($B37,Total!$B$4:$Y$348,Total!P$1,FALSE)</f>
        <v>0</v>
      </c>
      <c r="Q37" s="63">
        <f>VLOOKUP($B37,Total!$B$4:$Y$348,Total!Q$1,FALSE)</f>
        <v>0</v>
      </c>
      <c r="R37" s="63">
        <f>VLOOKUP($B37,Total!$B$4:$Y$348,Total!R$1,FALSE)</f>
        <v>0</v>
      </c>
      <c r="S37" s="63">
        <f>VLOOKUP($B37,Total!$B$4:$Y$348,Total!S$1,FALSE)</f>
        <v>0</v>
      </c>
      <c r="T37" s="63">
        <f>VLOOKUP($B37,Total!$B$4:$Y$348,Total!T$1,FALSE)</f>
        <v>0</v>
      </c>
      <c r="U37" s="63">
        <f>VLOOKUP($B37,Total!$B$4:$Y$348,Total!U$1,FALSE)</f>
        <v>0</v>
      </c>
      <c r="V37" s="63">
        <f>VLOOKUP($B37,Total!$B$4:$Y$348,Total!V$1,FALSE)</f>
        <v>0</v>
      </c>
      <c r="W37" s="63">
        <f>VLOOKUP($B37,Total!$B$4:$Y$348,Total!W$1,FALSE)</f>
        <v>0</v>
      </c>
      <c r="X37" s="63">
        <f t="shared" si="0"/>
        <v>155</v>
      </c>
      <c r="Y37" s="63">
        <f t="shared" si="1"/>
        <v>23180000</v>
      </c>
      <c r="Z37" s="45"/>
      <c r="AG37" s="45"/>
      <c r="AH37" s="45"/>
      <c r="AI37" s="45"/>
    </row>
    <row r="38" spans="1:35" s="44" customFormat="1" x14ac:dyDescent="0.2">
      <c r="A38" s="41">
        <v>9220</v>
      </c>
      <c r="B38" s="91">
        <v>9112</v>
      </c>
      <c r="C38" s="26" t="s">
        <v>294</v>
      </c>
      <c r="D38" s="63">
        <f>VLOOKUP($B38,Total!$B$4:$Y$348,Total!D$1,FALSE)</f>
        <v>84</v>
      </c>
      <c r="E38" s="63">
        <f>VLOOKUP($B38,Total!$B$4:$Y$348,Total!E$1,FALSE)</f>
        <v>15960000</v>
      </c>
      <c r="F38" s="63">
        <f>VLOOKUP($B38,Total!$B$4:$Y$348,Total!F$1,FALSE)</f>
        <v>65</v>
      </c>
      <c r="G38" s="63">
        <f>VLOOKUP($B38,Total!$B$4:$Y$348,Total!G$1,FALSE)</f>
        <v>6175000</v>
      </c>
      <c r="H38" s="63">
        <f>VLOOKUP($B38,Total!$B$4:$Y$348,Total!H$1,FALSE)</f>
        <v>303</v>
      </c>
      <c r="I38" s="63">
        <f>VLOOKUP($B38,Total!$B$4:$Y$348,Total!I$1,FALSE)</f>
        <v>57570000</v>
      </c>
      <c r="J38" s="63">
        <f>VLOOKUP($B38,Total!$B$4:$Y$348,Total!J$1,FALSE)</f>
        <v>190</v>
      </c>
      <c r="K38" s="63">
        <f>VLOOKUP($B38,Total!$B$4:$Y$348,Total!K$1,FALSE)</f>
        <v>18050000</v>
      </c>
      <c r="L38" s="63">
        <f>VLOOKUP($B38,Total!$B$4:$Y$348,Total!L$1,FALSE)</f>
        <v>287</v>
      </c>
      <c r="M38" s="63">
        <f>VLOOKUP($B38,Total!$B$4:$Y$348,Total!M$1,FALSE)</f>
        <v>54530000</v>
      </c>
      <c r="N38" s="63">
        <f>VLOOKUP($B38,Total!$B$4:$Y$348,Total!N$1,FALSE)</f>
        <v>271</v>
      </c>
      <c r="O38" s="63">
        <f>VLOOKUP($B38,Total!$B$4:$Y$348,Total!O$1,FALSE)</f>
        <v>25745000</v>
      </c>
      <c r="P38" s="63">
        <f>VLOOKUP($B38,Total!$B$4:$Y$348,Total!P$1,FALSE)</f>
        <v>9</v>
      </c>
      <c r="Q38" s="63">
        <f>VLOOKUP($B38,Total!$B$4:$Y$348,Total!Q$1,FALSE)</f>
        <v>1710000</v>
      </c>
      <c r="R38" s="63">
        <f>VLOOKUP($B38,Total!$B$4:$Y$348,Total!R$1,FALSE)</f>
        <v>0</v>
      </c>
      <c r="S38" s="63">
        <f>VLOOKUP($B38,Total!$B$4:$Y$348,Total!S$1,FALSE)</f>
        <v>0</v>
      </c>
      <c r="T38" s="63">
        <f>VLOOKUP($B38,Total!$B$4:$Y$348,Total!T$1,FALSE)</f>
        <v>168</v>
      </c>
      <c r="U38" s="63">
        <f>VLOOKUP($B38,Total!$B$4:$Y$348,Total!U$1,FALSE)</f>
        <v>31920000</v>
      </c>
      <c r="V38" s="63">
        <f>VLOOKUP($B38,Total!$B$4:$Y$348,Total!V$1,FALSE)</f>
        <v>58</v>
      </c>
      <c r="W38" s="63">
        <f>VLOOKUP($B38,Total!$B$4:$Y$348,Total!W$1,FALSE)</f>
        <v>5510000</v>
      </c>
      <c r="X38" s="63">
        <f t="shared" si="0"/>
        <v>1435</v>
      </c>
      <c r="Y38" s="63">
        <f t="shared" si="1"/>
        <v>217170000</v>
      </c>
      <c r="Z38" s="45"/>
      <c r="AG38" s="45"/>
      <c r="AH38" s="45"/>
      <c r="AI38" s="45"/>
    </row>
    <row r="39" spans="1:35" s="44" customFormat="1" ht="13.5" thickBot="1" x14ac:dyDescent="0.25">
      <c r="A39" s="42">
        <v>9221</v>
      </c>
      <c r="B39" s="91">
        <v>9121</v>
      </c>
      <c r="C39" s="26" t="s">
        <v>295</v>
      </c>
      <c r="D39" s="63">
        <f>VLOOKUP($B39,Total!$B$4:$Y$348,Total!D$1,FALSE)</f>
        <v>32</v>
      </c>
      <c r="E39" s="63">
        <f>VLOOKUP($B39,Total!$B$4:$Y$348,Total!E$1,FALSE)</f>
        <v>6080000</v>
      </c>
      <c r="F39" s="63">
        <f>VLOOKUP($B39,Total!$B$4:$Y$348,Total!F$1,FALSE)</f>
        <v>17</v>
      </c>
      <c r="G39" s="63">
        <f>VLOOKUP($B39,Total!$B$4:$Y$348,Total!G$1,FALSE)</f>
        <v>1615000</v>
      </c>
      <c r="H39" s="63">
        <f>VLOOKUP($B39,Total!$B$4:$Y$348,Total!H$1,FALSE)</f>
        <v>78</v>
      </c>
      <c r="I39" s="63">
        <f>VLOOKUP($B39,Total!$B$4:$Y$348,Total!I$1,FALSE)</f>
        <v>14820000</v>
      </c>
      <c r="J39" s="63">
        <f>VLOOKUP($B39,Total!$B$4:$Y$348,Total!J$1,FALSE)</f>
        <v>81</v>
      </c>
      <c r="K39" s="63">
        <f>VLOOKUP($B39,Total!$B$4:$Y$348,Total!K$1,FALSE)</f>
        <v>7695000</v>
      </c>
      <c r="L39" s="63">
        <f>VLOOKUP($B39,Total!$B$4:$Y$348,Total!L$1,FALSE)</f>
        <v>46</v>
      </c>
      <c r="M39" s="63">
        <f>VLOOKUP($B39,Total!$B$4:$Y$348,Total!M$1,FALSE)</f>
        <v>8740000</v>
      </c>
      <c r="N39" s="63">
        <f>VLOOKUP($B39,Total!$B$4:$Y$348,Total!N$1,FALSE)</f>
        <v>44</v>
      </c>
      <c r="O39" s="63">
        <f>VLOOKUP($B39,Total!$B$4:$Y$348,Total!O$1,FALSE)</f>
        <v>4180000</v>
      </c>
      <c r="P39" s="63">
        <f>VLOOKUP($B39,Total!$B$4:$Y$348,Total!P$1,FALSE)</f>
        <v>4</v>
      </c>
      <c r="Q39" s="63">
        <f>VLOOKUP($B39,Total!$B$4:$Y$348,Total!Q$1,FALSE)</f>
        <v>760000</v>
      </c>
      <c r="R39" s="63">
        <f>VLOOKUP($B39,Total!$B$4:$Y$348,Total!R$1,FALSE)</f>
        <v>0</v>
      </c>
      <c r="S39" s="63">
        <f>VLOOKUP($B39,Total!$B$4:$Y$348,Total!S$1,FALSE)</f>
        <v>0</v>
      </c>
      <c r="T39" s="63">
        <f>VLOOKUP($B39,Total!$B$4:$Y$348,Total!T$1,FALSE)</f>
        <v>28</v>
      </c>
      <c r="U39" s="63">
        <f>VLOOKUP($B39,Total!$B$4:$Y$348,Total!U$1,FALSE)</f>
        <v>5320000</v>
      </c>
      <c r="V39" s="63">
        <f>VLOOKUP($B39,Total!$B$4:$Y$348,Total!V$1,FALSE)</f>
        <v>10</v>
      </c>
      <c r="W39" s="63">
        <f>VLOOKUP($B39,Total!$B$4:$Y$348,Total!W$1,FALSE)</f>
        <v>950000</v>
      </c>
      <c r="X39" s="63">
        <f t="shared" si="0"/>
        <v>340</v>
      </c>
      <c r="Y39" s="63">
        <f t="shared" si="1"/>
        <v>50160000</v>
      </c>
      <c r="Z39" s="45"/>
      <c r="AG39" s="45"/>
      <c r="AH39" s="45"/>
      <c r="AI39" s="45"/>
    </row>
    <row r="40" spans="1:35" s="44" customFormat="1" ht="13.5" thickBot="1" x14ac:dyDescent="0.25">
      <c r="A40" s="112" t="s">
        <v>7</v>
      </c>
      <c r="B40" s="113"/>
      <c r="C40" s="114"/>
      <c r="D40" s="3">
        <f t="shared" ref="D40:G40" si="2">SUM(D8:D39)</f>
        <v>1584</v>
      </c>
      <c r="E40" s="3">
        <f t="shared" si="2"/>
        <v>300960000</v>
      </c>
      <c r="F40" s="3">
        <f t="shared" si="2"/>
        <v>1186</v>
      </c>
      <c r="G40" s="3">
        <f t="shared" si="2"/>
        <v>112670000</v>
      </c>
      <c r="H40" s="3">
        <f>SUM(H8:H39)</f>
        <v>6504</v>
      </c>
      <c r="I40" s="4">
        <f t="shared" ref="I40:Y40" si="3">SUM(I8:I39)</f>
        <v>1235760000</v>
      </c>
      <c r="J40" s="4">
        <f t="shared" si="3"/>
        <v>7100</v>
      </c>
      <c r="K40" s="8">
        <f t="shared" si="3"/>
        <v>674500000</v>
      </c>
      <c r="L40" s="4">
        <f t="shared" si="3"/>
        <v>3076</v>
      </c>
      <c r="M40" s="4">
        <f t="shared" si="3"/>
        <v>584440000</v>
      </c>
      <c r="N40" s="4">
        <f t="shared" si="3"/>
        <v>2924</v>
      </c>
      <c r="O40" s="9">
        <f t="shared" si="3"/>
        <v>277780000</v>
      </c>
      <c r="P40" s="3">
        <f>SUM(P8:P39)</f>
        <v>144</v>
      </c>
      <c r="Q40" s="3">
        <f>SUM(Q8:Q39)</f>
        <v>27360000</v>
      </c>
      <c r="R40" s="3">
        <f>SUM(R8:R39)</f>
        <v>8</v>
      </c>
      <c r="S40" s="3">
        <f>SUM(S8:S39)</f>
        <v>760000</v>
      </c>
      <c r="T40" s="4">
        <f t="shared" si="3"/>
        <v>1363</v>
      </c>
      <c r="U40" s="4">
        <f t="shared" si="3"/>
        <v>258970000</v>
      </c>
      <c r="V40" s="4">
        <f t="shared" si="3"/>
        <v>295</v>
      </c>
      <c r="W40" s="9">
        <f t="shared" si="3"/>
        <v>28025000</v>
      </c>
      <c r="X40" s="3">
        <f t="shared" si="3"/>
        <v>24184</v>
      </c>
      <c r="Y40" s="8">
        <f t="shared" si="3"/>
        <v>3501225000</v>
      </c>
    </row>
    <row r="43" spans="1:35" x14ac:dyDescent="0.2">
      <c r="F43" s="34" t="s">
        <v>29</v>
      </c>
      <c r="G43" s="35">
        <v>72486</v>
      </c>
    </row>
    <row r="44" spans="1:35" x14ac:dyDescent="0.2">
      <c r="F44" s="34" t="s">
        <v>30</v>
      </c>
      <c r="G44" s="35">
        <v>50318</v>
      </c>
    </row>
    <row r="45" spans="1:35" x14ac:dyDescent="0.2">
      <c r="G45" s="35"/>
    </row>
  </sheetData>
  <autoFilter ref="A7:AG7"/>
  <mergeCells count="13">
    <mergeCell ref="A40:C40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"/>
  <sheetViews>
    <sheetView topLeftCell="A7" zoomScale="85" zoomScaleNormal="85" workbookViewId="0">
      <selection activeCell="D7" sqref="D7:W7"/>
    </sheetView>
  </sheetViews>
  <sheetFormatPr baseColWidth="10" defaultRowHeight="12.75" x14ac:dyDescent="0.2"/>
  <cols>
    <col min="1" max="1" width="8.7109375" style="36" customWidth="1"/>
    <col min="2" max="2" width="14.42578125" style="36" customWidth="1"/>
    <col min="3" max="3" width="20.5703125" style="36" customWidth="1"/>
    <col min="4" max="4" width="11.7109375" bestFit="1" customWidth="1"/>
    <col min="5" max="5" width="13.28515625" customWidth="1"/>
    <col min="6" max="6" width="16.7109375" bestFit="1" customWidth="1"/>
    <col min="7" max="7" width="12.42578125" customWidth="1"/>
    <col min="8" max="8" width="12.140625" bestFit="1" customWidth="1"/>
    <col min="9" max="9" width="13.140625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2.71093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8" width="12.7109375" bestFit="1" customWidth="1"/>
    <col min="19" max="19" width="11.7109375" bestFit="1" customWidth="1"/>
    <col min="20" max="20" width="13.140625" customWidth="1"/>
    <col min="21" max="21" width="13" bestFit="1" customWidth="1"/>
    <col min="22" max="22" width="11.7109375" bestFit="1" customWidth="1"/>
    <col min="23" max="23" width="14.5703125" customWidth="1"/>
    <col min="25" max="25" width="14.140625" bestFit="1" customWidth="1"/>
  </cols>
  <sheetData>
    <row r="1" spans="1:36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6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4" spans="1:36" ht="18" x14ac:dyDescent="0.25">
      <c r="A4" s="118" t="s">
        <v>54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36" ht="13.5" thickBot="1" x14ac:dyDescent="0.25"/>
    <row r="6" spans="1:36" ht="15.75" customHeight="1" thickBot="1" x14ac:dyDescent="0.25">
      <c r="A6" s="107" t="s">
        <v>0</v>
      </c>
      <c r="B6" s="123" t="s">
        <v>58</v>
      </c>
      <c r="C6" s="109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36" s="44" customFormat="1" ht="95.25" customHeight="1" thickBot="1" x14ac:dyDescent="0.25">
      <c r="A7" s="108"/>
      <c r="B7" s="124"/>
      <c r="C7" s="110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36" s="44" customFormat="1" x14ac:dyDescent="0.2">
      <c r="A8" s="41">
        <v>10201</v>
      </c>
      <c r="B8" s="91">
        <v>10301</v>
      </c>
      <c r="C8" s="26" t="s">
        <v>308</v>
      </c>
      <c r="D8" s="63">
        <f>VLOOKUP($B8,Total!$B$4:$Y$348,Total!D$1,FALSE)</f>
        <v>233</v>
      </c>
      <c r="E8" s="63">
        <f>VLOOKUP($B8,Total!$B$4:$Y$348,Total!E$1,FALSE)</f>
        <v>44270000</v>
      </c>
      <c r="F8" s="63">
        <f>VLOOKUP($B8,Total!$B$4:$Y$348,Total!F$1,FALSE)</f>
        <v>194</v>
      </c>
      <c r="G8" s="63">
        <f>VLOOKUP($B8,Total!$B$4:$Y$348,Total!G$1,FALSE)</f>
        <v>18430000</v>
      </c>
      <c r="H8" s="63">
        <f>VLOOKUP($B8,Total!$B$4:$Y$348,Total!H$1,FALSE)</f>
        <v>716</v>
      </c>
      <c r="I8" s="63">
        <f>VLOOKUP($B8,Total!$B$4:$Y$348,Total!I$1,FALSE)</f>
        <v>136040000</v>
      </c>
      <c r="J8" s="63">
        <f>VLOOKUP($B8,Total!$B$4:$Y$348,Total!J$1,FALSE)</f>
        <v>1065</v>
      </c>
      <c r="K8" s="63">
        <f>VLOOKUP($B8,Total!$B$4:$Y$348,Total!K$1,FALSE)</f>
        <v>101175000</v>
      </c>
      <c r="L8" s="63">
        <f>VLOOKUP($B8,Total!$B$4:$Y$348,Total!L$1,FALSE)</f>
        <v>334</v>
      </c>
      <c r="M8" s="63">
        <f>VLOOKUP($B8,Total!$B$4:$Y$348,Total!M$1,FALSE)</f>
        <v>63460000</v>
      </c>
      <c r="N8" s="63">
        <f>VLOOKUP($B8,Total!$B$4:$Y$348,Total!N$1,FALSE)</f>
        <v>414</v>
      </c>
      <c r="O8" s="63">
        <f>VLOOKUP($B8,Total!$B$4:$Y$348,Total!O$1,FALSE)</f>
        <v>39330000</v>
      </c>
      <c r="P8" s="63">
        <f>VLOOKUP($B8,Total!$B$4:$Y$348,Total!P$1,FALSE)</f>
        <v>0</v>
      </c>
      <c r="Q8" s="63">
        <f>VLOOKUP($B8,Total!$B$4:$Y$348,Total!Q$1,FALSE)</f>
        <v>0</v>
      </c>
      <c r="R8" s="63">
        <f>VLOOKUP($B8,Total!$B$4:$Y$348,Total!R$1,FALSE)</f>
        <v>0</v>
      </c>
      <c r="S8" s="63">
        <f>VLOOKUP($B8,Total!$B$4:$Y$348,Total!S$1,FALSE)</f>
        <v>0</v>
      </c>
      <c r="T8" s="63">
        <f>VLOOKUP($B8,Total!$B$4:$Y$348,Total!T$1,FALSE)</f>
        <v>52</v>
      </c>
      <c r="U8" s="63">
        <f>VLOOKUP($B8,Total!$B$4:$Y$348,Total!U$1,FALSE)</f>
        <v>9880000</v>
      </c>
      <c r="V8" s="63">
        <f>VLOOKUP($B8,Total!$B$4:$Y$348,Total!V$1,FALSE)</f>
        <v>9</v>
      </c>
      <c r="W8" s="63">
        <f>VLOOKUP($B8,Total!$B$4:$Y$348,Total!W$1,FALSE)</f>
        <v>855000</v>
      </c>
      <c r="X8" s="63">
        <f>D8+F8+H8+J8+L8+N8+P8+R8+T8+V8</f>
        <v>3017</v>
      </c>
      <c r="Y8" s="63">
        <f>E8+G8+I8+K8+M8+O8+Q8+S8+U8+W8</f>
        <v>413440000</v>
      </c>
      <c r="Z8" s="45"/>
      <c r="AD8" s="45"/>
      <c r="AE8" s="45"/>
      <c r="AF8" s="45"/>
      <c r="AG8" s="45"/>
      <c r="AI8" s="45"/>
      <c r="AJ8" s="45"/>
    </row>
    <row r="9" spans="1:36" s="44" customFormat="1" x14ac:dyDescent="0.2">
      <c r="A9" s="41">
        <v>10202</v>
      </c>
      <c r="B9" s="91">
        <v>10307</v>
      </c>
      <c r="C9" s="26" t="s">
        <v>309</v>
      </c>
      <c r="D9" s="63">
        <f>VLOOKUP($B9,Total!$B$4:$Y$348,Total!D$1,FALSE)</f>
        <v>0</v>
      </c>
      <c r="E9" s="63">
        <f>VLOOKUP($B9,Total!$B$4:$Y$348,Total!E$1,FALSE)</f>
        <v>0</v>
      </c>
      <c r="F9" s="63">
        <f>VLOOKUP($B9,Total!$B$4:$Y$348,Total!F$1,FALSE)</f>
        <v>0</v>
      </c>
      <c r="G9" s="63">
        <f>VLOOKUP($B9,Total!$B$4:$Y$348,Total!G$1,FALSE)</f>
        <v>0</v>
      </c>
      <c r="H9" s="63">
        <f>VLOOKUP($B9,Total!$B$4:$Y$348,Total!H$1,FALSE)</f>
        <v>110</v>
      </c>
      <c r="I9" s="63">
        <f>VLOOKUP($B9,Total!$B$4:$Y$348,Total!I$1,FALSE)</f>
        <v>20900000</v>
      </c>
      <c r="J9" s="63">
        <f>VLOOKUP($B9,Total!$B$4:$Y$348,Total!J$1,FALSE)</f>
        <v>104</v>
      </c>
      <c r="K9" s="63">
        <f>VLOOKUP($B9,Total!$B$4:$Y$348,Total!K$1,FALSE)</f>
        <v>9880000</v>
      </c>
      <c r="L9" s="63">
        <f>VLOOKUP($B9,Total!$B$4:$Y$348,Total!L$1,FALSE)</f>
        <v>76</v>
      </c>
      <c r="M9" s="63">
        <f>VLOOKUP($B9,Total!$B$4:$Y$348,Total!M$1,FALSE)</f>
        <v>14440000</v>
      </c>
      <c r="N9" s="63">
        <f>VLOOKUP($B9,Total!$B$4:$Y$348,Total!N$1,FALSE)</f>
        <v>40</v>
      </c>
      <c r="O9" s="63">
        <f>VLOOKUP($B9,Total!$B$4:$Y$348,Total!O$1,FALSE)</f>
        <v>3800000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6</v>
      </c>
      <c r="U9" s="63">
        <f>VLOOKUP($B9,Total!$B$4:$Y$348,Total!U$1,FALSE)</f>
        <v>1140000</v>
      </c>
      <c r="V9" s="63">
        <f>VLOOKUP($B9,Total!$B$4:$Y$348,Total!V$1,FALSE)</f>
        <v>3</v>
      </c>
      <c r="W9" s="63">
        <f>VLOOKUP($B9,Total!$B$4:$Y$348,Total!W$1,FALSE)</f>
        <v>285000</v>
      </c>
      <c r="X9" s="63">
        <f t="shared" ref="X9:X37" si="0">D9+F9+H9+J9+L9+N9+P9+R9+T9+V9</f>
        <v>339</v>
      </c>
      <c r="Y9" s="63">
        <f t="shared" ref="Y9:Y37" si="1">E9+G9+I9+K9+M9+O9+Q9+S9+U9+W9</f>
        <v>50445000</v>
      </c>
      <c r="Z9" s="45"/>
      <c r="AD9" s="45"/>
      <c r="AE9" s="45"/>
      <c r="AF9" s="45"/>
      <c r="AG9" s="45"/>
      <c r="AI9" s="45"/>
      <c r="AJ9" s="45"/>
    </row>
    <row r="10" spans="1:36" s="44" customFormat="1" x14ac:dyDescent="0.2">
      <c r="A10" s="41">
        <v>10203</v>
      </c>
      <c r="B10" s="91">
        <v>10302</v>
      </c>
      <c r="C10" s="26" t="s">
        <v>310</v>
      </c>
      <c r="D10" s="63">
        <f>VLOOKUP($B10,Total!$B$4:$Y$348,Total!D$1,FALSE)</f>
        <v>29</v>
      </c>
      <c r="E10" s="63">
        <f>VLOOKUP($B10,Total!$B$4:$Y$348,Total!E$1,FALSE)</f>
        <v>5510000</v>
      </c>
      <c r="F10" s="63">
        <f>VLOOKUP($B10,Total!$B$4:$Y$348,Total!F$1,FALSE)</f>
        <v>18</v>
      </c>
      <c r="G10" s="63">
        <f>VLOOKUP($B10,Total!$B$4:$Y$348,Total!G$1,FALSE)</f>
        <v>1710000</v>
      </c>
      <c r="H10" s="63">
        <f>VLOOKUP($B10,Total!$B$4:$Y$348,Total!H$1,FALSE)</f>
        <v>110</v>
      </c>
      <c r="I10" s="63">
        <f>VLOOKUP($B10,Total!$B$4:$Y$348,Total!I$1,FALSE)</f>
        <v>20900000</v>
      </c>
      <c r="J10" s="63">
        <f>VLOOKUP($B10,Total!$B$4:$Y$348,Total!J$1,FALSE)</f>
        <v>96</v>
      </c>
      <c r="K10" s="63">
        <f>VLOOKUP($B10,Total!$B$4:$Y$348,Total!K$1,FALSE)</f>
        <v>9120000</v>
      </c>
      <c r="L10" s="63">
        <f>VLOOKUP($B10,Total!$B$4:$Y$348,Total!L$1,FALSE)</f>
        <v>29</v>
      </c>
      <c r="M10" s="63">
        <f>VLOOKUP($B10,Total!$B$4:$Y$348,Total!M$1,FALSE)</f>
        <v>5510000</v>
      </c>
      <c r="N10" s="63">
        <f>VLOOKUP($B10,Total!$B$4:$Y$348,Total!N$1,FALSE)</f>
        <v>28</v>
      </c>
      <c r="O10" s="63">
        <f>VLOOKUP($B10,Total!$B$4:$Y$348,Total!O$1,FALSE)</f>
        <v>2660000</v>
      </c>
      <c r="P10" s="63">
        <f>VLOOKUP($B10,Total!$B$4:$Y$348,Total!P$1,FALSE)</f>
        <v>0</v>
      </c>
      <c r="Q10" s="63">
        <f>VLOOKUP($B10,Total!$B$4:$Y$348,Total!Q$1,FALSE)</f>
        <v>0</v>
      </c>
      <c r="R10" s="63">
        <f>VLOOKUP($B10,Total!$B$4:$Y$348,Total!R$1,FALSE)</f>
        <v>0</v>
      </c>
      <c r="S10" s="63">
        <f>VLOOKUP($B10,Total!$B$4:$Y$348,Total!S$1,FALSE)</f>
        <v>0</v>
      </c>
      <c r="T10" s="63">
        <f>VLOOKUP($B10,Total!$B$4:$Y$348,Total!T$1,FALSE)</f>
        <v>21</v>
      </c>
      <c r="U10" s="63">
        <f>VLOOKUP($B10,Total!$B$4:$Y$348,Total!U$1,FALSE)</f>
        <v>3990000</v>
      </c>
      <c r="V10" s="63">
        <f>VLOOKUP($B10,Total!$B$4:$Y$348,Total!V$1,FALSE)</f>
        <v>1</v>
      </c>
      <c r="W10" s="63">
        <f>VLOOKUP($B10,Total!$B$4:$Y$348,Total!W$1,FALSE)</f>
        <v>95000</v>
      </c>
      <c r="X10" s="63">
        <f t="shared" si="0"/>
        <v>332</v>
      </c>
      <c r="Y10" s="63">
        <f t="shared" si="1"/>
        <v>49495000</v>
      </c>
      <c r="Z10" s="45"/>
      <c r="AD10" s="45"/>
      <c r="AE10" s="45"/>
      <c r="AF10" s="45"/>
      <c r="AG10" s="45"/>
      <c r="AI10" s="45"/>
      <c r="AJ10" s="45"/>
    </row>
    <row r="11" spans="1:36" s="44" customFormat="1" x14ac:dyDescent="0.2">
      <c r="A11" s="41">
        <v>10204</v>
      </c>
      <c r="B11" s="91">
        <v>10304</v>
      </c>
      <c r="C11" s="26" t="s">
        <v>311</v>
      </c>
      <c r="D11" s="63">
        <f>VLOOKUP($B11,Total!$B$4:$Y$348,Total!D$1,FALSE)</f>
        <v>36</v>
      </c>
      <c r="E11" s="63">
        <f>VLOOKUP($B11,Total!$B$4:$Y$348,Total!E$1,FALSE)</f>
        <v>6840000</v>
      </c>
      <c r="F11" s="63">
        <f>VLOOKUP($B11,Total!$B$4:$Y$348,Total!F$1,FALSE)</f>
        <v>18</v>
      </c>
      <c r="G11" s="63">
        <f>VLOOKUP($B11,Total!$B$4:$Y$348,Total!G$1,FALSE)</f>
        <v>1710000</v>
      </c>
      <c r="H11" s="63">
        <f>VLOOKUP($B11,Total!$B$4:$Y$348,Total!H$1,FALSE)</f>
        <v>126</v>
      </c>
      <c r="I11" s="63">
        <f>VLOOKUP($B11,Total!$B$4:$Y$348,Total!I$1,FALSE)</f>
        <v>23940000</v>
      </c>
      <c r="J11" s="63">
        <f>VLOOKUP($B11,Total!$B$4:$Y$348,Total!J$1,FALSE)</f>
        <v>176</v>
      </c>
      <c r="K11" s="63">
        <f>VLOOKUP($B11,Total!$B$4:$Y$348,Total!K$1,FALSE)</f>
        <v>16720000</v>
      </c>
      <c r="L11" s="63">
        <f>VLOOKUP($B11,Total!$B$4:$Y$348,Total!L$1,FALSE)</f>
        <v>74</v>
      </c>
      <c r="M11" s="63">
        <f>VLOOKUP($B11,Total!$B$4:$Y$348,Total!M$1,FALSE)</f>
        <v>14060000</v>
      </c>
      <c r="N11" s="63">
        <f>VLOOKUP($B11,Total!$B$4:$Y$348,Total!N$1,FALSE)</f>
        <v>43</v>
      </c>
      <c r="O11" s="63">
        <f>VLOOKUP($B11,Total!$B$4:$Y$348,Total!O$1,FALSE)</f>
        <v>4085000</v>
      </c>
      <c r="P11" s="63">
        <f>VLOOKUP($B11,Total!$B$4:$Y$348,Total!P$1,FALSE)</f>
        <v>0</v>
      </c>
      <c r="Q11" s="63">
        <f>VLOOKUP($B11,Total!$B$4:$Y$348,Total!Q$1,FALSE)</f>
        <v>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15</v>
      </c>
      <c r="U11" s="63">
        <f>VLOOKUP($B11,Total!$B$4:$Y$348,Total!U$1,FALSE)</f>
        <v>2850000</v>
      </c>
      <c r="V11" s="63">
        <f>VLOOKUP($B11,Total!$B$4:$Y$348,Total!V$1,FALSE)</f>
        <v>5</v>
      </c>
      <c r="W11" s="63">
        <f>VLOOKUP($B11,Total!$B$4:$Y$348,Total!W$1,FALSE)</f>
        <v>475000</v>
      </c>
      <c r="X11" s="63">
        <f t="shared" si="0"/>
        <v>493</v>
      </c>
      <c r="Y11" s="63">
        <f t="shared" si="1"/>
        <v>70680000</v>
      </c>
      <c r="Z11" s="45"/>
      <c r="AD11" s="45"/>
      <c r="AE11" s="45"/>
      <c r="AF11" s="45"/>
      <c r="AG11" s="45"/>
      <c r="AI11" s="45"/>
      <c r="AJ11" s="45"/>
    </row>
    <row r="12" spans="1:36" s="44" customFormat="1" x14ac:dyDescent="0.2">
      <c r="A12" s="41">
        <v>10205</v>
      </c>
      <c r="B12" s="91">
        <v>10305</v>
      </c>
      <c r="C12" s="26" t="s">
        <v>312</v>
      </c>
      <c r="D12" s="63">
        <f>VLOOKUP($B12,Total!$B$4:$Y$348,Total!D$1,FALSE)</f>
        <v>0</v>
      </c>
      <c r="E12" s="63">
        <f>VLOOKUP($B12,Total!$B$4:$Y$348,Total!E$1,FALSE)</f>
        <v>0</v>
      </c>
      <c r="F12" s="63">
        <f>VLOOKUP($B12,Total!$B$4:$Y$348,Total!F$1,FALSE)</f>
        <v>0</v>
      </c>
      <c r="G12" s="63">
        <f>VLOOKUP($B12,Total!$B$4:$Y$348,Total!G$1,FALSE)</f>
        <v>0</v>
      </c>
      <c r="H12" s="63">
        <f>VLOOKUP($B12,Total!$B$4:$Y$348,Total!H$1,FALSE)</f>
        <v>113</v>
      </c>
      <c r="I12" s="63">
        <f>VLOOKUP($B12,Total!$B$4:$Y$348,Total!I$1,FALSE)</f>
        <v>21470000</v>
      </c>
      <c r="J12" s="63">
        <f>VLOOKUP($B12,Total!$B$4:$Y$348,Total!J$1,FALSE)</f>
        <v>141</v>
      </c>
      <c r="K12" s="63">
        <f>VLOOKUP($B12,Total!$B$4:$Y$348,Total!K$1,FALSE)</f>
        <v>13395000</v>
      </c>
      <c r="L12" s="63">
        <f>VLOOKUP($B12,Total!$B$4:$Y$348,Total!L$1,FALSE)</f>
        <v>73</v>
      </c>
      <c r="M12" s="63">
        <f>VLOOKUP($B12,Total!$B$4:$Y$348,Total!M$1,FALSE)</f>
        <v>13870000</v>
      </c>
      <c r="N12" s="63">
        <f>VLOOKUP($B12,Total!$B$4:$Y$348,Total!N$1,FALSE)</f>
        <v>83</v>
      </c>
      <c r="O12" s="63">
        <f>VLOOKUP($B12,Total!$B$4:$Y$348,Total!O$1,FALSE)</f>
        <v>7885000</v>
      </c>
      <c r="P12" s="63">
        <f>VLOOKUP($B12,Total!$B$4:$Y$348,Total!P$1,FALSE)</f>
        <v>0</v>
      </c>
      <c r="Q12" s="63">
        <f>VLOOKUP($B12,Total!$B$4:$Y$348,Total!Q$1,FALSE)</f>
        <v>0</v>
      </c>
      <c r="R12" s="63">
        <f>VLOOKUP($B12,Total!$B$4:$Y$348,Total!R$1,FALSE)</f>
        <v>0</v>
      </c>
      <c r="S12" s="63">
        <f>VLOOKUP($B12,Total!$B$4:$Y$348,Total!S$1,FALSE)</f>
        <v>0</v>
      </c>
      <c r="T12" s="63">
        <f>VLOOKUP($B12,Total!$B$4:$Y$348,Total!T$1,FALSE)</f>
        <v>0</v>
      </c>
      <c r="U12" s="63">
        <f>VLOOKUP($B12,Total!$B$4:$Y$348,Total!U$1,FALSE)</f>
        <v>0</v>
      </c>
      <c r="V12" s="63">
        <f>VLOOKUP($B12,Total!$B$4:$Y$348,Total!V$1,FALSE)</f>
        <v>0</v>
      </c>
      <c r="W12" s="63">
        <f>VLOOKUP($B12,Total!$B$4:$Y$348,Total!W$1,FALSE)</f>
        <v>0</v>
      </c>
      <c r="X12" s="63">
        <f t="shared" si="0"/>
        <v>410</v>
      </c>
      <c r="Y12" s="63">
        <f t="shared" si="1"/>
        <v>56620000</v>
      </c>
      <c r="Z12" s="45"/>
      <c r="AD12" s="45"/>
      <c r="AE12" s="45"/>
      <c r="AF12" s="45"/>
      <c r="AG12" s="45"/>
      <c r="AI12" s="45"/>
      <c r="AJ12" s="45"/>
    </row>
    <row r="13" spans="1:36" s="44" customFormat="1" x14ac:dyDescent="0.2">
      <c r="A13" s="41">
        <v>10206</v>
      </c>
      <c r="B13" s="91">
        <v>10303</v>
      </c>
      <c r="C13" s="26" t="s">
        <v>313</v>
      </c>
      <c r="D13" s="63">
        <f>VLOOKUP($B13,Total!$B$4:$Y$348,Total!D$1,FALSE)</f>
        <v>30</v>
      </c>
      <c r="E13" s="63">
        <f>VLOOKUP($B13,Total!$B$4:$Y$348,Total!E$1,FALSE)</f>
        <v>5700000</v>
      </c>
      <c r="F13" s="63">
        <f>VLOOKUP($B13,Total!$B$4:$Y$348,Total!F$1,FALSE)</f>
        <v>42</v>
      </c>
      <c r="G13" s="63">
        <f>VLOOKUP($B13,Total!$B$4:$Y$348,Total!G$1,FALSE)</f>
        <v>3990000</v>
      </c>
      <c r="H13" s="63">
        <f>VLOOKUP($B13,Total!$B$4:$Y$348,Total!H$1,FALSE)</f>
        <v>117</v>
      </c>
      <c r="I13" s="63">
        <f>VLOOKUP($B13,Total!$B$4:$Y$348,Total!I$1,FALSE)</f>
        <v>22230000</v>
      </c>
      <c r="J13" s="63">
        <f>VLOOKUP($B13,Total!$B$4:$Y$348,Total!J$1,FALSE)</f>
        <v>156</v>
      </c>
      <c r="K13" s="63">
        <f>VLOOKUP($B13,Total!$B$4:$Y$348,Total!K$1,FALSE)</f>
        <v>14820000</v>
      </c>
      <c r="L13" s="63">
        <f>VLOOKUP($B13,Total!$B$4:$Y$348,Total!L$1,FALSE)</f>
        <v>91</v>
      </c>
      <c r="M13" s="63">
        <f>VLOOKUP($B13,Total!$B$4:$Y$348,Total!M$1,FALSE)</f>
        <v>17290000</v>
      </c>
      <c r="N13" s="63">
        <f>VLOOKUP($B13,Total!$B$4:$Y$348,Total!N$1,FALSE)</f>
        <v>83</v>
      </c>
      <c r="O13" s="63">
        <f>VLOOKUP($B13,Total!$B$4:$Y$348,Total!O$1,FALSE)</f>
        <v>7885000</v>
      </c>
      <c r="P13" s="63">
        <f>VLOOKUP($B13,Total!$B$4:$Y$348,Total!P$1,FALSE)</f>
        <v>0</v>
      </c>
      <c r="Q13" s="63">
        <f>VLOOKUP($B13,Total!$B$4:$Y$348,Total!Q$1,FALSE)</f>
        <v>0</v>
      </c>
      <c r="R13" s="63">
        <f>VLOOKUP($B13,Total!$B$4:$Y$348,Total!R$1,FALSE)</f>
        <v>0</v>
      </c>
      <c r="S13" s="63">
        <f>VLOOKUP($B13,Total!$B$4:$Y$348,Total!S$1,FALSE)</f>
        <v>0</v>
      </c>
      <c r="T13" s="63">
        <f>VLOOKUP($B13,Total!$B$4:$Y$348,Total!T$1,FALSE)</f>
        <v>30</v>
      </c>
      <c r="U13" s="63">
        <f>VLOOKUP($B13,Total!$B$4:$Y$348,Total!U$1,FALSE)</f>
        <v>5700000</v>
      </c>
      <c r="V13" s="63">
        <f>VLOOKUP($B13,Total!$B$4:$Y$348,Total!V$1,FALSE)</f>
        <v>7</v>
      </c>
      <c r="W13" s="63">
        <f>VLOOKUP($B13,Total!$B$4:$Y$348,Total!W$1,FALSE)</f>
        <v>665000</v>
      </c>
      <c r="X13" s="63">
        <f t="shared" si="0"/>
        <v>556</v>
      </c>
      <c r="Y13" s="63">
        <f t="shared" si="1"/>
        <v>78280000</v>
      </c>
      <c r="Z13" s="45"/>
      <c r="AD13" s="45"/>
      <c r="AE13" s="45"/>
      <c r="AF13" s="45"/>
      <c r="AG13" s="45"/>
      <c r="AI13" s="45"/>
      <c r="AJ13" s="45"/>
    </row>
    <row r="14" spans="1:36" s="44" customFormat="1" x14ac:dyDescent="0.2">
      <c r="A14" s="41">
        <v>10207</v>
      </c>
      <c r="B14" s="91">
        <v>10306</v>
      </c>
      <c r="C14" s="26" t="s">
        <v>314</v>
      </c>
      <c r="D14" s="63">
        <f>VLOOKUP($B14,Total!$B$4:$Y$348,Total!D$1,FALSE)</f>
        <v>0</v>
      </c>
      <c r="E14" s="63">
        <f>VLOOKUP($B14,Total!$B$4:$Y$348,Total!E$1,FALSE)</f>
        <v>0</v>
      </c>
      <c r="F14" s="63">
        <f>VLOOKUP($B14,Total!$B$4:$Y$348,Total!F$1,FALSE)</f>
        <v>0</v>
      </c>
      <c r="G14" s="63">
        <f>VLOOKUP($B14,Total!$B$4:$Y$348,Total!G$1,FALSE)</f>
        <v>0</v>
      </c>
      <c r="H14" s="63">
        <f>VLOOKUP($B14,Total!$B$4:$Y$348,Total!H$1,FALSE)</f>
        <v>73</v>
      </c>
      <c r="I14" s="63">
        <f>VLOOKUP($B14,Total!$B$4:$Y$348,Total!I$1,FALSE)</f>
        <v>13870000</v>
      </c>
      <c r="J14" s="63">
        <f>VLOOKUP($B14,Total!$B$4:$Y$348,Total!J$1,FALSE)</f>
        <v>74</v>
      </c>
      <c r="K14" s="63">
        <f>VLOOKUP($B14,Total!$B$4:$Y$348,Total!K$1,FALSE)</f>
        <v>7030000</v>
      </c>
      <c r="L14" s="63">
        <f>VLOOKUP($B14,Total!$B$4:$Y$348,Total!L$1,FALSE)</f>
        <v>86</v>
      </c>
      <c r="M14" s="63">
        <f>VLOOKUP($B14,Total!$B$4:$Y$348,Total!M$1,FALSE)</f>
        <v>16340000</v>
      </c>
      <c r="N14" s="63">
        <f>VLOOKUP($B14,Total!$B$4:$Y$348,Total!N$1,FALSE)</f>
        <v>68</v>
      </c>
      <c r="O14" s="63">
        <f>VLOOKUP($B14,Total!$B$4:$Y$348,Total!O$1,FALSE)</f>
        <v>6460000</v>
      </c>
      <c r="P14" s="63">
        <f>VLOOKUP($B14,Total!$B$4:$Y$348,Total!P$1,FALSE)</f>
        <v>0</v>
      </c>
      <c r="Q14" s="63">
        <f>VLOOKUP($B14,Total!$B$4:$Y$348,Total!Q$1,FALSE)</f>
        <v>0</v>
      </c>
      <c r="R14" s="63">
        <f>VLOOKUP($B14,Total!$B$4:$Y$348,Total!R$1,FALSE)</f>
        <v>0</v>
      </c>
      <c r="S14" s="63">
        <f>VLOOKUP($B14,Total!$B$4:$Y$348,Total!S$1,FALSE)</f>
        <v>0</v>
      </c>
      <c r="T14" s="63">
        <f>VLOOKUP($B14,Total!$B$4:$Y$348,Total!T$1,FALSE)</f>
        <v>8</v>
      </c>
      <c r="U14" s="63">
        <f>VLOOKUP($B14,Total!$B$4:$Y$348,Total!U$1,FALSE)</f>
        <v>1520000</v>
      </c>
      <c r="V14" s="63">
        <f>VLOOKUP($B14,Total!$B$4:$Y$348,Total!V$1,FALSE)</f>
        <v>2</v>
      </c>
      <c r="W14" s="63">
        <f>VLOOKUP($B14,Total!$B$4:$Y$348,Total!W$1,FALSE)</f>
        <v>190000</v>
      </c>
      <c r="X14" s="63">
        <f t="shared" si="0"/>
        <v>311</v>
      </c>
      <c r="Y14" s="63">
        <f t="shared" si="1"/>
        <v>45410000</v>
      </c>
      <c r="Z14" s="45"/>
      <c r="AD14" s="45"/>
      <c r="AE14" s="45"/>
      <c r="AF14" s="45"/>
      <c r="AG14" s="45"/>
      <c r="AI14" s="45"/>
      <c r="AJ14" s="45"/>
    </row>
    <row r="15" spans="1:36" s="44" customFormat="1" x14ac:dyDescent="0.2">
      <c r="A15" s="41">
        <v>10301</v>
      </c>
      <c r="B15" s="91">
        <v>10101</v>
      </c>
      <c r="C15" s="26" t="s">
        <v>315</v>
      </c>
      <c r="D15" s="63">
        <f>VLOOKUP($B15,Total!$B$4:$Y$348,Total!D$1,FALSE)</f>
        <v>293</v>
      </c>
      <c r="E15" s="63">
        <f>VLOOKUP($B15,Total!$B$4:$Y$348,Total!E$1,FALSE)</f>
        <v>55670000</v>
      </c>
      <c r="F15" s="63">
        <f>VLOOKUP($B15,Total!$B$4:$Y$348,Total!F$1,FALSE)</f>
        <v>241</v>
      </c>
      <c r="G15" s="63">
        <f>VLOOKUP($B15,Total!$B$4:$Y$348,Total!G$1,FALSE)</f>
        <v>22895000</v>
      </c>
      <c r="H15" s="63">
        <f>VLOOKUP($B15,Total!$B$4:$Y$348,Total!H$1,FALSE)</f>
        <v>2093</v>
      </c>
      <c r="I15" s="63">
        <f>VLOOKUP($B15,Total!$B$4:$Y$348,Total!I$1,FALSE)</f>
        <v>397670000</v>
      </c>
      <c r="J15" s="63">
        <f>VLOOKUP($B15,Total!$B$4:$Y$348,Total!J$1,FALSE)</f>
        <v>2020</v>
      </c>
      <c r="K15" s="63">
        <f>VLOOKUP($B15,Total!$B$4:$Y$348,Total!K$1,FALSE)</f>
        <v>191900000</v>
      </c>
      <c r="L15" s="63">
        <f>VLOOKUP($B15,Total!$B$4:$Y$348,Total!L$1,FALSE)</f>
        <v>483</v>
      </c>
      <c r="M15" s="63">
        <f>VLOOKUP($B15,Total!$B$4:$Y$348,Total!M$1,FALSE)</f>
        <v>91770000</v>
      </c>
      <c r="N15" s="63">
        <f>VLOOKUP($B15,Total!$B$4:$Y$348,Total!N$1,FALSE)</f>
        <v>506</v>
      </c>
      <c r="O15" s="63">
        <f>VLOOKUP($B15,Total!$B$4:$Y$348,Total!O$1,FALSE)</f>
        <v>48070000</v>
      </c>
      <c r="P15" s="63">
        <f>VLOOKUP($B15,Total!$B$4:$Y$348,Total!P$1,FALSE)</f>
        <v>16</v>
      </c>
      <c r="Q15" s="63">
        <f>VLOOKUP($B15,Total!$B$4:$Y$348,Total!Q$1,FALSE)</f>
        <v>3040000</v>
      </c>
      <c r="R15" s="63">
        <f>VLOOKUP($B15,Total!$B$4:$Y$348,Total!R$1,FALSE)</f>
        <v>1</v>
      </c>
      <c r="S15" s="63">
        <f>VLOOKUP($B15,Total!$B$4:$Y$348,Total!S$1,FALSE)</f>
        <v>95000</v>
      </c>
      <c r="T15" s="63">
        <f>VLOOKUP($B15,Total!$B$4:$Y$348,Total!T$1,FALSE)</f>
        <v>141</v>
      </c>
      <c r="U15" s="63">
        <f>VLOOKUP($B15,Total!$B$4:$Y$348,Total!U$1,FALSE)</f>
        <v>26790000</v>
      </c>
      <c r="V15" s="63">
        <f>VLOOKUP($B15,Total!$B$4:$Y$348,Total!V$1,FALSE)</f>
        <v>306</v>
      </c>
      <c r="W15" s="63">
        <f>VLOOKUP($B15,Total!$B$4:$Y$348,Total!W$1,FALSE)</f>
        <v>29070000</v>
      </c>
      <c r="X15" s="63">
        <f t="shared" si="0"/>
        <v>6100</v>
      </c>
      <c r="Y15" s="63">
        <f t="shared" si="1"/>
        <v>866970000</v>
      </c>
      <c r="Z15" s="45"/>
      <c r="AD15" s="45"/>
      <c r="AE15" s="45"/>
      <c r="AF15" s="45"/>
      <c r="AG15" s="45"/>
      <c r="AI15" s="45"/>
      <c r="AJ15" s="45"/>
    </row>
    <row r="16" spans="1:36" s="44" customFormat="1" x14ac:dyDescent="0.2">
      <c r="A16" s="41">
        <v>10302</v>
      </c>
      <c r="B16" s="91">
        <v>10103</v>
      </c>
      <c r="C16" s="26" t="s">
        <v>316</v>
      </c>
      <c r="D16" s="63">
        <f>VLOOKUP($B16,Total!$B$4:$Y$348,Total!D$1,FALSE)</f>
        <v>12</v>
      </c>
      <c r="E16" s="63">
        <f>VLOOKUP($B16,Total!$B$4:$Y$348,Total!E$1,FALSE)</f>
        <v>2280000</v>
      </c>
      <c r="F16" s="63">
        <f>VLOOKUP($B16,Total!$B$4:$Y$348,Total!F$1,FALSE)</f>
        <v>27</v>
      </c>
      <c r="G16" s="63">
        <f>VLOOKUP($B16,Total!$B$4:$Y$348,Total!G$1,FALSE)</f>
        <v>2565000</v>
      </c>
      <c r="H16" s="63">
        <f>VLOOKUP($B16,Total!$B$4:$Y$348,Total!H$1,FALSE)</f>
        <v>53</v>
      </c>
      <c r="I16" s="63">
        <f>VLOOKUP($B16,Total!$B$4:$Y$348,Total!I$1,FALSE)</f>
        <v>10070000</v>
      </c>
      <c r="J16" s="63">
        <f>VLOOKUP($B16,Total!$B$4:$Y$348,Total!J$1,FALSE)</f>
        <v>90</v>
      </c>
      <c r="K16" s="63">
        <f>VLOOKUP($B16,Total!$B$4:$Y$348,Total!K$1,FALSE)</f>
        <v>8550000</v>
      </c>
      <c r="L16" s="63">
        <f>VLOOKUP($B16,Total!$B$4:$Y$348,Total!L$1,FALSE)</f>
        <v>24</v>
      </c>
      <c r="M16" s="63">
        <f>VLOOKUP($B16,Total!$B$4:$Y$348,Total!M$1,FALSE)</f>
        <v>4560000</v>
      </c>
      <c r="N16" s="63">
        <f>VLOOKUP($B16,Total!$B$4:$Y$348,Total!N$1,FALSE)</f>
        <v>18</v>
      </c>
      <c r="O16" s="63">
        <f>VLOOKUP($B16,Total!$B$4:$Y$348,Total!O$1,FALSE)</f>
        <v>1710000</v>
      </c>
      <c r="P16" s="63">
        <f>VLOOKUP($B16,Total!$B$4:$Y$348,Total!P$1,FALSE)</f>
        <v>0</v>
      </c>
      <c r="Q16" s="63">
        <f>VLOOKUP($B16,Total!$B$4:$Y$348,Total!Q$1,FALSE)</f>
        <v>0</v>
      </c>
      <c r="R16" s="63">
        <f>VLOOKUP($B16,Total!$B$4:$Y$348,Total!R$1,FALSE)</f>
        <v>0</v>
      </c>
      <c r="S16" s="63">
        <f>VLOOKUP($B16,Total!$B$4:$Y$348,Total!S$1,FALSE)</f>
        <v>0</v>
      </c>
      <c r="T16" s="63">
        <f>VLOOKUP($B16,Total!$B$4:$Y$348,Total!T$1,FALSE)</f>
        <v>11</v>
      </c>
      <c r="U16" s="63">
        <f>VLOOKUP($B16,Total!$B$4:$Y$348,Total!U$1,FALSE)</f>
        <v>2090000</v>
      </c>
      <c r="V16" s="63">
        <f>VLOOKUP($B16,Total!$B$4:$Y$348,Total!V$1,FALSE)</f>
        <v>2</v>
      </c>
      <c r="W16" s="63">
        <f>VLOOKUP($B16,Total!$B$4:$Y$348,Total!W$1,FALSE)</f>
        <v>190000</v>
      </c>
      <c r="X16" s="63">
        <f t="shared" si="0"/>
        <v>237</v>
      </c>
      <c r="Y16" s="63">
        <f t="shared" si="1"/>
        <v>32015000</v>
      </c>
      <c r="Z16" s="45"/>
      <c r="AD16" s="45"/>
      <c r="AE16" s="45"/>
      <c r="AF16" s="45"/>
      <c r="AG16" s="45"/>
      <c r="AI16" s="45"/>
      <c r="AJ16" s="45"/>
    </row>
    <row r="17" spans="1:36" s="44" customFormat="1" x14ac:dyDescent="0.2">
      <c r="A17" s="41">
        <v>10303</v>
      </c>
      <c r="B17" s="91">
        <v>10109</v>
      </c>
      <c r="C17" s="26" t="s">
        <v>317</v>
      </c>
      <c r="D17" s="63">
        <f>VLOOKUP($B17,Total!$B$4:$Y$348,Total!D$1,FALSE)</f>
        <v>0</v>
      </c>
      <c r="E17" s="63">
        <f>VLOOKUP($B17,Total!$B$4:$Y$348,Total!E$1,FALSE)</f>
        <v>0</v>
      </c>
      <c r="F17" s="63">
        <f>VLOOKUP($B17,Total!$B$4:$Y$348,Total!F$1,FALSE)</f>
        <v>0</v>
      </c>
      <c r="G17" s="63">
        <f>VLOOKUP($B17,Total!$B$4:$Y$348,Total!G$1,FALSE)</f>
        <v>0</v>
      </c>
      <c r="H17" s="63">
        <f>VLOOKUP($B17,Total!$B$4:$Y$348,Total!H$1,FALSE)</f>
        <v>0</v>
      </c>
      <c r="I17" s="63">
        <f>VLOOKUP($B17,Total!$B$4:$Y$348,Total!I$1,FALSE)</f>
        <v>0</v>
      </c>
      <c r="J17" s="63">
        <f>VLOOKUP($B17,Total!$B$4:$Y$348,Total!J$1,FALSE)</f>
        <v>0</v>
      </c>
      <c r="K17" s="63">
        <f>VLOOKUP($B17,Total!$B$4:$Y$348,Total!K$1,FALSE)</f>
        <v>0</v>
      </c>
      <c r="L17" s="63">
        <f>VLOOKUP($B17,Total!$B$4:$Y$348,Total!L$1,FALSE)</f>
        <v>74</v>
      </c>
      <c r="M17" s="63">
        <f>VLOOKUP($B17,Total!$B$4:$Y$348,Total!M$1,FALSE)</f>
        <v>14060000</v>
      </c>
      <c r="N17" s="63">
        <f>VLOOKUP($B17,Total!$B$4:$Y$348,Total!N$1,FALSE)</f>
        <v>100</v>
      </c>
      <c r="O17" s="63">
        <f>VLOOKUP($B17,Total!$B$4:$Y$348,Total!O$1,FALSE)</f>
        <v>9500000</v>
      </c>
      <c r="P17" s="63">
        <f>VLOOKUP($B17,Total!$B$4:$Y$348,Total!P$1,FALSE)</f>
        <v>0</v>
      </c>
      <c r="Q17" s="63">
        <f>VLOOKUP($B17,Total!$B$4:$Y$348,Total!Q$1,FALSE)</f>
        <v>0</v>
      </c>
      <c r="R17" s="63">
        <f>VLOOKUP($B17,Total!$B$4:$Y$348,Total!R$1,FALSE)</f>
        <v>0</v>
      </c>
      <c r="S17" s="63">
        <f>VLOOKUP($B17,Total!$B$4:$Y$348,Total!S$1,FALSE)</f>
        <v>0</v>
      </c>
      <c r="T17" s="63">
        <f>VLOOKUP($B17,Total!$B$4:$Y$348,Total!T$1,FALSE)</f>
        <v>0</v>
      </c>
      <c r="U17" s="63">
        <f>VLOOKUP($B17,Total!$B$4:$Y$348,Total!U$1,FALSE)</f>
        <v>0</v>
      </c>
      <c r="V17" s="63">
        <f>VLOOKUP($B17,Total!$B$4:$Y$348,Total!V$1,FALSE)</f>
        <v>0</v>
      </c>
      <c r="W17" s="63">
        <f>VLOOKUP($B17,Total!$B$4:$Y$348,Total!W$1,FALSE)</f>
        <v>0</v>
      </c>
      <c r="X17" s="63">
        <f t="shared" si="0"/>
        <v>174</v>
      </c>
      <c r="Y17" s="63">
        <f t="shared" si="1"/>
        <v>23560000</v>
      </c>
      <c r="Z17" s="45"/>
      <c r="AD17" s="45"/>
      <c r="AE17" s="45"/>
      <c r="AF17" s="45"/>
      <c r="AG17" s="45"/>
      <c r="AI17" s="45"/>
      <c r="AJ17" s="45"/>
    </row>
    <row r="18" spans="1:36" s="44" customFormat="1" x14ac:dyDescent="0.2">
      <c r="A18" s="41">
        <v>10304</v>
      </c>
      <c r="B18" s="91">
        <v>10104</v>
      </c>
      <c r="C18" s="26" t="s">
        <v>318</v>
      </c>
      <c r="D18" s="63">
        <f>VLOOKUP($B18,Total!$B$4:$Y$348,Total!D$1,FALSE)</f>
        <v>29</v>
      </c>
      <c r="E18" s="63">
        <f>VLOOKUP($B18,Total!$B$4:$Y$348,Total!E$1,FALSE)</f>
        <v>5510000</v>
      </c>
      <c r="F18" s="63">
        <f>VLOOKUP($B18,Total!$B$4:$Y$348,Total!F$1,FALSE)</f>
        <v>29</v>
      </c>
      <c r="G18" s="63">
        <f>VLOOKUP($B18,Total!$B$4:$Y$348,Total!G$1,FALSE)</f>
        <v>2755000</v>
      </c>
      <c r="H18" s="63">
        <f>VLOOKUP($B18,Total!$B$4:$Y$348,Total!H$1,FALSE)</f>
        <v>0</v>
      </c>
      <c r="I18" s="63">
        <f>VLOOKUP($B18,Total!$B$4:$Y$348,Total!I$1,FALSE)</f>
        <v>0</v>
      </c>
      <c r="J18" s="63">
        <f>VLOOKUP($B18,Total!$B$4:$Y$348,Total!J$1,FALSE)</f>
        <v>0</v>
      </c>
      <c r="K18" s="63">
        <f>VLOOKUP($B18,Total!$B$4:$Y$348,Total!K$1,FALSE)</f>
        <v>0</v>
      </c>
      <c r="L18" s="63">
        <f>VLOOKUP($B18,Total!$B$4:$Y$348,Total!L$1,FALSE)</f>
        <v>36</v>
      </c>
      <c r="M18" s="63">
        <f>VLOOKUP($B18,Total!$B$4:$Y$348,Total!M$1,FALSE)</f>
        <v>6840000</v>
      </c>
      <c r="N18" s="63">
        <f>VLOOKUP($B18,Total!$B$4:$Y$348,Total!N$1,FALSE)</f>
        <v>19</v>
      </c>
      <c r="O18" s="63">
        <f>VLOOKUP($B18,Total!$B$4:$Y$348,Total!O$1,FALSE)</f>
        <v>1805000</v>
      </c>
      <c r="P18" s="63">
        <f>VLOOKUP($B18,Total!$B$4:$Y$348,Total!P$1,FALSE)</f>
        <v>0</v>
      </c>
      <c r="Q18" s="63">
        <f>VLOOKUP($B18,Total!$B$4:$Y$348,Total!Q$1,FALSE)</f>
        <v>0</v>
      </c>
      <c r="R18" s="63">
        <f>VLOOKUP($B18,Total!$B$4:$Y$348,Total!R$1,FALSE)</f>
        <v>0</v>
      </c>
      <c r="S18" s="63">
        <f>VLOOKUP($B18,Total!$B$4:$Y$348,Total!S$1,FALSE)</f>
        <v>0</v>
      </c>
      <c r="T18" s="63">
        <f>VLOOKUP($B18,Total!$B$4:$Y$348,Total!T$1,FALSE)</f>
        <v>0</v>
      </c>
      <c r="U18" s="63">
        <f>VLOOKUP($B18,Total!$B$4:$Y$348,Total!U$1,FALSE)</f>
        <v>0</v>
      </c>
      <c r="V18" s="63">
        <f>VLOOKUP($B18,Total!$B$4:$Y$348,Total!V$1,FALSE)</f>
        <v>0</v>
      </c>
      <c r="W18" s="63">
        <f>VLOOKUP($B18,Total!$B$4:$Y$348,Total!W$1,FALSE)</f>
        <v>0</v>
      </c>
      <c r="X18" s="63">
        <f t="shared" si="0"/>
        <v>113</v>
      </c>
      <c r="Y18" s="63">
        <f t="shared" si="1"/>
        <v>16910000</v>
      </c>
      <c r="Z18" s="45"/>
      <c r="AD18" s="45"/>
      <c r="AE18" s="45"/>
      <c r="AF18" s="45"/>
      <c r="AG18" s="45"/>
      <c r="AI18" s="45"/>
      <c r="AJ18" s="45"/>
    </row>
    <row r="19" spans="1:36" s="44" customFormat="1" x14ac:dyDescent="0.2">
      <c r="A19" s="41">
        <v>10305</v>
      </c>
      <c r="B19" s="91">
        <v>10105</v>
      </c>
      <c r="C19" s="26" t="s">
        <v>319</v>
      </c>
      <c r="D19" s="63">
        <f>VLOOKUP($B19,Total!$B$4:$Y$348,Total!D$1,FALSE)</f>
        <v>0</v>
      </c>
      <c r="E19" s="63">
        <f>VLOOKUP($B19,Total!$B$4:$Y$348,Total!E$1,FALSE)</f>
        <v>0</v>
      </c>
      <c r="F19" s="63">
        <f>VLOOKUP($B19,Total!$B$4:$Y$348,Total!F$1,FALSE)</f>
        <v>0</v>
      </c>
      <c r="G19" s="63">
        <f>VLOOKUP($B19,Total!$B$4:$Y$348,Total!G$1,FALSE)</f>
        <v>0</v>
      </c>
      <c r="H19" s="63">
        <f>VLOOKUP($B19,Total!$B$4:$Y$348,Total!H$1,FALSE)</f>
        <v>0</v>
      </c>
      <c r="I19" s="63">
        <f>VLOOKUP($B19,Total!$B$4:$Y$348,Total!I$1,FALSE)</f>
        <v>0</v>
      </c>
      <c r="J19" s="63">
        <f>VLOOKUP($B19,Total!$B$4:$Y$348,Total!J$1,FALSE)</f>
        <v>0</v>
      </c>
      <c r="K19" s="63">
        <f>VLOOKUP($B19,Total!$B$4:$Y$348,Total!K$1,FALSE)</f>
        <v>0</v>
      </c>
      <c r="L19" s="63">
        <f>VLOOKUP($B19,Total!$B$4:$Y$348,Total!L$1,FALSE)</f>
        <v>55</v>
      </c>
      <c r="M19" s="63">
        <f>VLOOKUP($B19,Total!$B$4:$Y$348,Total!M$1,FALSE)</f>
        <v>10450000</v>
      </c>
      <c r="N19" s="63">
        <f>VLOOKUP($B19,Total!$B$4:$Y$348,Total!N$1,FALSE)</f>
        <v>41</v>
      </c>
      <c r="O19" s="63">
        <f>VLOOKUP($B19,Total!$B$4:$Y$348,Total!O$1,FALSE)</f>
        <v>3895000</v>
      </c>
      <c r="P19" s="63">
        <f>VLOOKUP($B19,Total!$B$4:$Y$348,Total!P$1,FALSE)</f>
        <v>0</v>
      </c>
      <c r="Q19" s="63">
        <f>VLOOKUP($B19,Total!$B$4:$Y$348,Total!Q$1,FALSE)</f>
        <v>0</v>
      </c>
      <c r="R19" s="63">
        <f>VLOOKUP($B19,Total!$B$4:$Y$348,Total!R$1,FALSE)</f>
        <v>0</v>
      </c>
      <c r="S19" s="63">
        <f>VLOOKUP($B19,Total!$B$4:$Y$348,Total!S$1,FALSE)</f>
        <v>0</v>
      </c>
      <c r="T19" s="63">
        <f>VLOOKUP($B19,Total!$B$4:$Y$348,Total!T$1,FALSE)</f>
        <v>0</v>
      </c>
      <c r="U19" s="63">
        <f>VLOOKUP($B19,Total!$B$4:$Y$348,Total!U$1,FALSE)</f>
        <v>0</v>
      </c>
      <c r="V19" s="63">
        <f>VLOOKUP($B19,Total!$B$4:$Y$348,Total!V$1,FALSE)</f>
        <v>0</v>
      </c>
      <c r="W19" s="63">
        <f>VLOOKUP($B19,Total!$B$4:$Y$348,Total!W$1,FALSE)</f>
        <v>0</v>
      </c>
      <c r="X19" s="63">
        <f t="shared" si="0"/>
        <v>96</v>
      </c>
      <c r="Y19" s="63">
        <f t="shared" si="1"/>
        <v>14345000</v>
      </c>
      <c r="Z19" s="45"/>
      <c r="AD19" s="45"/>
      <c r="AE19" s="45"/>
      <c r="AF19" s="45"/>
      <c r="AG19" s="45"/>
      <c r="AI19" s="45"/>
      <c r="AJ19" s="45"/>
    </row>
    <row r="20" spans="1:36" s="44" customFormat="1" x14ac:dyDescent="0.2">
      <c r="A20" s="41">
        <v>10306</v>
      </c>
      <c r="B20" s="91">
        <v>10107</v>
      </c>
      <c r="C20" s="26" t="s">
        <v>320</v>
      </c>
      <c r="D20" s="63">
        <f>VLOOKUP($B20,Total!$B$4:$Y$348,Total!D$1,FALSE)</f>
        <v>40</v>
      </c>
      <c r="E20" s="63">
        <f>VLOOKUP($B20,Total!$B$4:$Y$348,Total!E$1,FALSE)</f>
        <v>7600000</v>
      </c>
      <c r="F20" s="63">
        <f>VLOOKUP($B20,Total!$B$4:$Y$348,Total!F$1,FALSE)</f>
        <v>25</v>
      </c>
      <c r="G20" s="63">
        <f>VLOOKUP($B20,Total!$B$4:$Y$348,Total!G$1,FALSE)</f>
        <v>2375000</v>
      </c>
      <c r="H20" s="63">
        <f>VLOOKUP($B20,Total!$B$4:$Y$348,Total!H$1,FALSE)</f>
        <v>0</v>
      </c>
      <c r="I20" s="63">
        <f>VLOOKUP($B20,Total!$B$4:$Y$348,Total!I$1,FALSE)</f>
        <v>0</v>
      </c>
      <c r="J20" s="63">
        <f>VLOOKUP($B20,Total!$B$4:$Y$348,Total!J$1,FALSE)</f>
        <v>0</v>
      </c>
      <c r="K20" s="63">
        <f>VLOOKUP($B20,Total!$B$4:$Y$348,Total!K$1,FALSE)</f>
        <v>0</v>
      </c>
      <c r="L20" s="63">
        <f>VLOOKUP($B20,Total!$B$4:$Y$348,Total!L$1,FALSE)</f>
        <v>66</v>
      </c>
      <c r="M20" s="63">
        <f>VLOOKUP($B20,Total!$B$4:$Y$348,Total!M$1,FALSE)</f>
        <v>12540000</v>
      </c>
      <c r="N20" s="63">
        <f>VLOOKUP($B20,Total!$B$4:$Y$348,Total!N$1,FALSE)</f>
        <v>53</v>
      </c>
      <c r="O20" s="63">
        <f>VLOOKUP($B20,Total!$B$4:$Y$348,Total!O$1,FALSE)</f>
        <v>5035000</v>
      </c>
      <c r="P20" s="63">
        <f>VLOOKUP($B20,Total!$B$4:$Y$348,Total!P$1,FALSE)</f>
        <v>0</v>
      </c>
      <c r="Q20" s="63">
        <f>VLOOKUP($B20,Total!$B$4:$Y$348,Total!Q$1,FALSE)</f>
        <v>0</v>
      </c>
      <c r="R20" s="63">
        <f>VLOOKUP($B20,Total!$B$4:$Y$348,Total!R$1,FALSE)</f>
        <v>0</v>
      </c>
      <c r="S20" s="63">
        <f>VLOOKUP($B20,Total!$B$4:$Y$348,Total!S$1,FALSE)</f>
        <v>0</v>
      </c>
      <c r="T20" s="63">
        <f>VLOOKUP($B20,Total!$B$4:$Y$348,Total!T$1,FALSE)</f>
        <v>0</v>
      </c>
      <c r="U20" s="63">
        <f>VLOOKUP($B20,Total!$B$4:$Y$348,Total!U$1,FALSE)</f>
        <v>0</v>
      </c>
      <c r="V20" s="63">
        <f>VLOOKUP($B20,Total!$B$4:$Y$348,Total!V$1,FALSE)</f>
        <v>0</v>
      </c>
      <c r="W20" s="63">
        <f>VLOOKUP($B20,Total!$B$4:$Y$348,Total!W$1,FALSE)</f>
        <v>0</v>
      </c>
      <c r="X20" s="63">
        <f t="shared" si="0"/>
        <v>184</v>
      </c>
      <c r="Y20" s="63">
        <f t="shared" si="1"/>
        <v>27550000</v>
      </c>
      <c r="Z20" s="45"/>
      <c r="AD20" s="45"/>
      <c r="AE20" s="45"/>
      <c r="AF20" s="45"/>
      <c r="AG20" s="45"/>
      <c r="AI20" s="45"/>
      <c r="AJ20" s="45"/>
    </row>
    <row r="21" spans="1:36" s="44" customFormat="1" x14ac:dyDescent="0.2">
      <c r="A21" s="41">
        <v>10307</v>
      </c>
      <c r="B21" s="91">
        <v>10108</v>
      </c>
      <c r="C21" s="26" t="s">
        <v>321</v>
      </c>
      <c r="D21" s="63">
        <f>VLOOKUP($B21,Total!$B$4:$Y$348,Total!D$1,FALSE)</f>
        <v>30</v>
      </c>
      <c r="E21" s="63">
        <f>VLOOKUP($B21,Total!$B$4:$Y$348,Total!E$1,FALSE)</f>
        <v>5700000</v>
      </c>
      <c r="F21" s="63">
        <f>VLOOKUP($B21,Total!$B$4:$Y$348,Total!F$1,FALSE)</f>
        <v>22</v>
      </c>
      <c r="G21" s="63">
        <f>VLOOKUP($B21,Total!$B$4:$Y$348,Total!G$1,FALSE)</f>
        <v>2090000</v>
      </c>
      <c r="H21" s="63">
        <f>VLOOKUP($B21,Total!$B$4:$Y$348,Total!H$1,FALSE)</f>
        <v>177</v>
      </c>
      <c r="I21" s="63">
        <f>VLOOKUP($B21,Total!$B$4:$Y$348,Total!I$1,FALSE)</f>
        <v>33630000</v>
      </c>
      <c r="J21" s="63">
        <f>VLOOKUP($B21,Total!$B$4:$Y$348,Total!J$1,FALSE)</f>
        <v>167</v>
      </c>
      <c r="K21" s="63">
        <f>VLOOKUP($B21,Total!$B$4:$Y$348,Total!K$1,FALSE)</f>
        <v>15865000</v>
      </c>
      <c r="L21" s="63">
        <f>VLOOKUP($B21,Total!$B$4:$Y$348,Total!L$1,FALSE)</f>
        <v>36</v>
      </c>
      <c r="M21" s="63">
        <f>VLOOKUP($B21,Total!$B$4:$Y$348,Total!M$1,FALSE)</f>
        <v>6840000</v>
      </c>
      <c r="N21" s="63">
        <f>VLOOKUP($B21,Total!$B$4:$Y$348,Total!N$1,FALSE)</f>
        <v>65</v>
      </c>
      <c r="O21" s="63">
        <f>VLOOKUP($B21,Total!$B$4:$Y$348,Total!O$1,FALSE)</f>
        <v>6175000</v>
      </c>
      <c r="P21" s="63">
        <f>VLOOKUP($B21,Total!$B$4:$Y$348,Total!P$1,FALSE)</f>
        <v>0</v>
      </c>
      <c r="Q21" s="63">
        <f>VLOOKUP($B21,Total!$B$4:$Y$348,Total!Q$1,FALSE)</f>
        <v>0</v>
      </c>
      <c r="R21" s="63">
        <f>VLOOKUP($B21,Total!$B$4:$Y$348,Total!R$1,FALSE)</f>
        <v>0</v>
      </c>
      <c r="S21" s="63">
        <f>VLOOKUP($B21,Total!$B$4:$Y$348,Total!S$1,FALSE)</f>
        <v>0</v>
      </c>
      <c r="T21" s="63">
        <f>VLOOKUP($B21,Total!$B$4:$Y$348,Total!T$1,FALSE)</f>
        <v>10</v>
      </c>
      <c r="U21" s="63">
        <f>VLOOKUP($B21,Total!$B$4:$Y$348,Total!U$1,FALSE)</f>
        <v>1900000</v>
      </c>
      <c r="V21" s="63">
        <f>VLOOKUP($B21,Total!$B$4:$Y$348,Total!V$1,FALSE)</f>
        <v>4</v>
      </c>
      <c r="W21" s="63">
        <f>VLOOKUP($B21,Total!$B$4:$Y$348,Total!W$1,FALSE)</f>
        <v>380000</v>
      </c>
      <c r="X21" s="63">
        <f t="shared" si="0"/>
        <v>511</v>
      </c>
      <c r="Y21" s="63">
        <f t="shared" si="1"/>
        <v>72580000</v>
      </c>
      <c r="Z21" s="45"/>
      <c r="AD21" s="45"/>
      <c r="AE21" s="45"/>
      <c r="AF21" s="45"/>
      <c r="AG21" s="45"/>
      <c r="AI21" s="45"/>
      <c r="AJ21" s="45"/>
    </row>
    <row r="22" spans="1:36" s="44" customFormat="1" x14ac:dyDescent="0.2">
      <c r="A22" s="41">
        <v>10308</v>
      </c>
      <c r="B22" s="91">
        <v>10106</v>
      </c>
      <c r="C22" s="26" t="s">
        <v>322</v>
      </c>
      <c r="D22" s="63">
        <f>VLOOKUP($B22,Total!$B$4:$Y$348,Total!D$1,FALSE)</f>
        <v>20</v>
      </c>
      <c r="E22" s="63">
        <f>VLOOKUP($B22,Total!$B$4:$Y$348,Total!E$1,FALSE)</f>
        <v>3800000</v>
      </c>
      <c r="F22" s="63">
        <f>VLOOKUP($B22,Total!$B$4:$Y$348,Total!F$1,FALSE)</f>
        <v>31</v>
      </c>
      <c r="G22" s="63">
        <f>VLOOKUP($B22,Total!$B$4:$Y$348,Total!G$1,FALSE)</f>
        <v>2945000</v>
      </c>
      <c r="H22" s="63">
        <f>VLOOKUP($B22,Total!$B$4:$Y$348,Total!H$1,FALSE)</f>
        <v>0</v>
      </c>
      <c r="I22" s="63">
        <f>VLOOKUP($B22,Total!$B$4:$Y$348,Total!I$1,FALSE)</f>
        <v>0</v>
      </c>
      <c r="J22" s="63">
        <f>VLOOKUP($B22,Total!$B$4:$Y$348,Total!J$1,FALSE)</f>
        <v>0</v>
      </c>
      <c r="K22" s="63">
        <f>VLOOKUP($B22,Total!$B$4:$Y$348,Total!K$1,FALSE)</f>
        <v>0</v>
      </c>
      <c r="L22" s="63">
        <f>VLOOKUP($B22,Total!$B$4:$Y$348,Total!L$1,FALSE)</f>
        <v>82</v>
      </c>
      <c r="M22" s="63">
        <f>VLOOKUP($B22,Total!$B$4:$Y$348,Total!M$1,FALSE)</f>
        <v>15580000</v>
      </c>
      <c r="N22" s="63">
        <f>VLOOKUP($B22,Total!$B$4:$Y$348,Total!N$1,FALSE)</f>
        <v>65</v>
      </c>
      <c r="O22" s="63">
        <f>VLOOKUP($B22,Total!$B$4:$Y$348,Total!O$1,FALSE)</f>
        <v>6175000</v>
      </c>
      <c r="P22" s="63">
        <f>VLOOKUP($B22,Total!$B$4:$Y$348,Total!P$1,FALSE)</f>
        <v>0</v>
      </c>
      <c r="Q22" s="63">
        <f>VLOOKUP($B22,Total!$B$4:$Y$348,Total!Q$1,FALSE)</f>
        <v>0</v>
      </c>
      <c r="R22" s="63">
        <f>VLOOKUP($B22,Total!$B$4:$Y$348,Total!R$1,FALSE)</f>
        <v>0</v>
      </c>
      <c r="S22" s="63">
        <f>VLOOKUP($B22,Total!$B$4:$Y$348,Total!S$1,FALSE)</f>
        <v>0</v>
      </c>
      <c r="T22" s="63">
        <f>VLOOKUP($B22,Total!$B$4:$Y$348,Total!T$1,FALSE)</f>
        <v>0</v>
      </c>
      <c r="U22" s="63">
        <f>VLOOKUP($B22,Total!$B$4:$Y$348,Total!U$1,FALSE)</f>
        <v>0</v>
      </c>
      <c r="V22" s="63">
        <f>VLOOKUP($B22,Total!$B$4:$Y$348,Total!V$1,FALSE)</f>
        <v>0</v>
      </c>
      <c r="W22" s="63">
        <f>VLOOKUP($B22,Total!$B$4:$Y$348,Total!W$1,FALSE)</f>
        <v>0</v>
      </c>
      <c r="X22" s="63">
        <f t="shared" si="0"/>
        <v>198</v>
      </c>
      <c r="Y22" s="63">
        <f t="shared" si="1"/>
        <v>28500000</v>
      </c>
      <c r="Z22" s="45"/>
      <c r="AD22" s="45"/>
      <c r="AE22" s="45"/>
      <c r="AF22" s="45"/>
      <c r="AG22" s="45"/>
      <c r="AI22" s="45"/>
      <c r="AJ22" s="45"/>
    </row>
    <row r="23" spans="1:36" s="44" customFormat="1" x14ac:dyDescent="0.2">
      <c r="A23" s="41">
        <v>10309</v>
      </c>
      <c r="B23" s="91">
        <v>10102</v>
      </c>
      <c r="C23" s="26" t="s">
        <v>323</v>
      </c>
      <c r="D23" s="63">
        <f>VLOOKUP($B23,Total!$B$4:$Y$348,Total!D$1,FALSE)</f>
        <v>63</v>
      </c>
      <c r="E23" s="63">
        <f>VLOOKUP($B23,Total!$B$4:$Y$348,Total!E$1,FALSE)</f>
        <v>11970000</v>
      </c>
      <c r="F23" s="63">
        <f>VLOOKUP($B23,Total!$B$4:$Y$348,Total!F$1,FALSE)</f>
        <v>40</v>
      </c>
      <c r="G23" s="63">
        <f>VLOOKUP($B23,Total!$B$4:$Y$348,Total!G$1,FALSE)</f>
        <v>3800000</v>
      </c>
      <c r="H23" s="63">
        <f>VLOOKUP($B23,Total!$B$4:$Y$348,Total!H$1,FALSE)</f>
        <v>473</v>
      </c>
      <c r="I23" s="63">
        <f>VLOOKUP($B23,Total!$B$4:$Y$348,Total!I$1,FALSE)</f>
        <v>89870000</v>
      </c>
      <c r="J23" s="63">
        <f>VLOOKUP($B23,Total!$B$4:$Y$348,Total!J$1,FALSE)</f>
        <v>384</v>
      </c>
      <c r="K23" s="63">
        <f>VLOOKUP($B23,Total!$B$4:$Y$348,Total!K$1,FALSE)</f>
        <v>36480000</v>
      </c>
      <c r="L23" s="63">
        <f>VLOOKUP($B23,Total!$B$4:$Y$348,Total!L$1,FALSE)</f>
        <v>214</v>
      </c>
      <c r="M23" s="63">
        <f>VLOOKUP($B23,Total!$B$4:$Y$348,Total!M$1,FALSE)</f>
        <v>40660000</v>
      </c>
      <c r="N23" s="63">
        <f>VLOOKUP($B23,Total!$B$4:$Y$348,Total!N$1,FALSE)</f>
        <v>118</v>
      </c>
      <c r="O23" s="63">
        <f>VLOOKUP($B23,Total!$B$4:$Y$348,Total!O$1,FALSE)</f>
        <v>11210000</v>
      </c>
      <c r="P23" s="63">
        <f>VLOOKUP($B23,Total!$B$4:$Y$348,Total!P$1,FALSE)</f>
        <v>0</v>
      </c>
      <c r="Q23" s="63">
        <f>VLOOKUP($B23,Total!$B$4:$Y$348,Total!Q$1,FALSE)</f>
        <v>0</v>
      </c>
      <c r="R23" s="63">
        <f>VLOOKUP($B23,Total!$B$4:$Y$348,Total!R$1,FALSE)</f>
        <v>0</v>
      </c>
      <c r="S23" s="63">
        <f>VLOOKUP($B23,Total!$B$4:$Y$348,Total!S$1,FALSE)</f>
        <v>0</v>
      </c>
      <c r="T23" s="63">
        <f>VLOOKUP($B23,Total!$B$4:$Y$348,Total!T$1,FALSE)</f>
        <v>32</v>
      </c>
      <c r="U23" s="63">
        <f>VLOOKUP($B23,Total!$B$4:$Y$348,Total!U$1,FALSE)</f>
        <v>6080000</v>
      </c>
      <c r="V23" s="63">
        <f>VLOOKUP($B23,Total!$B$4:$Y$348,Total!V$1,FALSE)</f>
        <v>1</v>
      </c>
      <c r="W23" s="63">
        <f>VLOOKUP($B23,Total!$B$4:$Y$348,Total!W$1,FALSE)</f>
        <v>95000</v>
      </c>
      <c r="X23" s="63">
        <f t="shared" si="0"/>
        <v>1325</v>
      </c>
      <c r="Y23" s="63">
        <f t="shared" si="1"/>
        <v>200165000</v>
      </c>
      <c r="Z23" s="45"/>
      <c r="AD23" s="45"/>
      <c r="AE23" s="45"/>
      <c r="AF23" s="45"/>
      <c r="AG23" s="45"/>
      <c r="AI23" s="45"/>
      <c r="AJ23" s="45"/>
    </row>
    <row r="24" spans="1:36" s="44" customFormat="1" x14ac:dyDescent="0.2">
      <c r="A24" s="41">
        <v>10401</v>
      </c>
      <c r="B24" s="91">
        <v>10201</v>
      </c>
      <c r="C24" s="26" t="s">
        <v>324</v>
      </c>
      <c r="D24" s="63">
        <f>VLOOKUP($B24,Total!$B$4:$Y$348,Total!D$1,FALSE)</f>
        <v>78</v>
      </c>
      <c r="E24" s="63">
        <f>VLOOKUP($B24,Total!$B$4:$Y$348,Total!E$1,FALSE)</f>
        <v>14820000</v>
      </c>
      <c r="F24" s="63">
        <f>VLOOKUP($B24,Total!$B$4:$Y$348,Total!F$1,FALSE)</f>
        <v>108</v>
      </c>
      <c r="G24" s="63">
        <f>VLOOKUP($B24,Total!$B$4:$Y$348,Total!G$1,FALSE)</f>
        <v>10260000</v>
      </c>
      <c r="H24" s="63">
        <f>VLOOKUP($B24,Total!$B$4:$Y$348,Total!H$1,FALSE)</f>
        <v>239</v>
      </c>
      <c r="I24" s="63">
        <f>VLOOKUP($B24,Total!$B$4:$Y$348,Total!I$1,FALSE)</f>
        <v>45410000</v>
      </c>
      <c r="J24" s="63">
        <f>VLOOKUP($B24,Total!$B$4:$Y$348,Total!J$1,FALSE)</f>
        <v>743</v>
      </c>
      <c r="K24" s="63">
        <f>VLOOKUP($B24,Total!$B$4:$Y$348,Total!K$1,FALSE)</f>
        <v>70585000</v>
      </c>
      <c r="L24" s="63">
        <f>VLOOKUP($B24,Total!$B$4:$Y$348,Total!L$1,FALSE)</f>
        <v>199</v>
      </c>
      <c r="M24" s="63">
        <f>VLOOKUP($B24,Total!$B$4:$Y$348,Total!M$1,FALSE)</f>
        <v>37810000</v>
      </c>
      <c r="N24" s="63">
        <f>VLOOKUP($B24,Total!$B$4:$Y$348,Total!N$1,FALSE)</f>
        <v>243</v>
      </c>
      <c r="O24" s="63">
        <f>VLOOKUP($B24,Total!$B$4:$Y$348,Total!O$1,FALSE)</f>
        <v>23085000</v>
      </c>
      <c r="P24" s="63">
        <f>VLOOKUP($B24,Total!$B$4:$Y$348,Total!P$1,FALSE)</f>
        <v>0</v>
      </c>
      <c r="Q24" s="63">
        <f>VLOOKUP($B24,Total!$B$4:$Y$348,Total!Q$1,FALSE)</f>
        <v>0</v>
      </c>
      <c r="R24" s="63">
        <f>VLOOKUP($B24,Total!$B$4:$Y$348,Total!R$1,FALSE)</f>
        <v>0</v>
      </c>
      <c r="S24" s="63">
        <f>VLOOKUP($B24,Total!$B$4:$Y$348,Total!S$1,FALSE)</f>
        <v>0</v>
      </c>
      <c r="T24" s="63">
        <f>VLOOKUP($B24,Total!$B$4:$Y$348,Total!T$1,FALSE)</f>
        <v>37</v>
      </c>
      <c r="U24" s="63">
        <f>VLOOKUP($B24,Total!$B$4:$Y$348,Total!U$1,FALSE)</f>
        <v>7030000</v>
      </c>
      <c r="V24" s="63">
        <f>VLOOKUP($B24,Total!$B$4:$Y$348,Total!V$1,FALSE)</f>
        <v>16</v>
      </c>
      <c r="W24" s="63">
        <f>VLOOKUP($B24,Total!$B$4:$Y$348,Total!W$1,FALSE)</f>
        <v>1520000</v>
      </c>
      <c r="X24" s="63">
        <f t="shared" si="0"/>
        <v>1663</v>
      </c>
      <c r="Y24" s="63">
        <f t="shared" si="1"/>
        <v>210520000</v>
      </c>
      <c r="Z24" s="45"/>
      <c r="AD24" s="45"/>
      <c r="AE24" s="45"/>
      <c r="AF24" s="45"/>
      <c r="AG24" s="45"/>
      <c r="AI24" s="45"/>
      <c r="AJ24" s="45"/>
    </row>
    <row r="25" spans="1:36" s="44" customFormat="1" x14ac:dyDescent="0.2">
      <c r="A25" s="41">
        <v>10402</v>
      </c>
      <c r="B25" s="91">
        <v>10203</v>
      </c>
      <c r="C25" s="26" t="s">
        <v>325</v>
      </c>
      <c r="D25" s="63">
        <f>VLOOKUP($B25,Total!$B$4:$Y$348,Total!D$1,FALSE)</f>
        <v>0</v>
      </c>
      <c r="E25" s="63">
        <f>VLOOKUP($B25,Total!$B$4:$Y$348,Total!E$1,FALSE)</f>
        <v>0</v>
      </c>
      <c r="F25" s="63">
        <f>VLOOKUP($B25,Total!$B$4:$Y$348,Total!F$1,FALSE)</f>
        <v>0</v>
      </c>
      <c r="G25" s="63">
        <f>VLOOKUP($B25,Total!$B$4:$Y$348,Total!G$1,FALSE)</f>
        <v>0</v>
      </c>
      <c r="H25" s="63">
        <f>VLOOKUP($B25,Total!$B$4:$Y$348,Total!H$1,FALSE)</f>
        <v>202</v>
      </c>
      <c r="I25" s="63">
        <f>VLOOKUP($B25,Total!$B$4:$Y$348,Total!I$1,FALSE)</f>
        <v>38380000</v>
      </c>
      <c r="J25" s="63">
        <f>VLOOKUP($B25,Total!$B$4:$Y$348,Total!J$1,FALSE)</f>
        <v>273</v>
      </c>
      <c r="K25" s="63">
        <f>VLOOKUP($B25,Total!$B$4:$Y$348,Total!K$1,FALSE)</f>
        <v>25935000</v>
      </c>
      <c r="L25" s="63">
        <f>VLOOKUP($B25,Total!$B$4:$Y$348,Total!L$1,FALSE)</f>
        <v>129</v>
      </c>
      <c r="M25" s="63">
        <f>VLOOKUP($B25,Total!$B$4:$Y$348,Total!M$1,FALSE)</f>
        <v>24510000</v>
      </c>
      <c r="N25" s="63">
        <f>VLOOKUP($B25,Total!$B$4:$Y$348,Total!N$1,FALSE)</f>
        <v>107</v>
      </c>
      <c r="O25" s="63">
        <f>VLOOKUP($B25,Total!$B$4:$Y$348,Total!O$1,FALSE)</f>
        <v>10165000</v>
      </c>
      <c r="P25" s="63">
        <f>VLOOKUP($B25,Total!$B$4:$Y$348,Total!P$1,FALSE)</f>
        <v>0</v>
      </c>
      <c r="Q25" s="63">
        <f>VLOOKUP($B25,Total!$B$4:$Y$348,Total!Q$1,FALSE)</f>
        <v>0</v>
      </c>
      <c r="R25" s="63">
        <f>VLOOKUP($B25,Total!$B$4:$Y$348,Total!R$1,FALSE)</f>
        <v>0</v>
      </c>
      <c r="S25" s="63">
        <f>VLOOKUP($B25,Total!$B$4:$Y$348,Total!S$1,FALSE)</f>
        <v>0</v>
      </c>
      <c r="T25" s="63">
        <f>VLOOKUP($B25,Total!$B$4:$Y$348,Total!T$1,FALSE)</f>
        <v>0</v>
      </c>
      <c r="U25" s="63">
        <f>VLOOKUP($B25,Total!$B$4:$Y$348,Total!U$1,FALSE)</f>
        <v>0</v>
      </c>
      <c r="V25" s="63">
        <f>VLOOKUP($B25,Total!$B$4:$Y$348,Total!V$1,FALSE)</f>
        <v>0</v>
      </c>
      <c r="W25" s="63">
        <f>VLOOKUP($B25,Total!$B$4:$Y$348,Total!W$1,FALSE)</f>
        <v>0</v>
      </c>
      <c r="X25" s="63">
        <f t="shared" si="0"/>
        <v>711</v>
      </c>
      <c r="Y25" s="63">
        <f t="shared" si="1"/>
        <v>98990000</v>
      </c>
      <c r="Z25" s="45"/>
      <c r="AD25" s="45"/>
      <c r="AE25" s="45"/>
      <c r="AF25" s="45"/>
      <c r="AG25" s="45"/>
      <c r="AI25" s="45"/>
      <c r="AJ25" s="45"/>
    </row>
    <row r="26" spans="1:36" s="44" customFormat="1" x14ac:dyDescent="0.2">
      <c r="A26" s="41">
        <v>10403</v>
      </c>
      <c r="B26" s="91">
        <v>10207</v>
      </c>
      <c r="C26" s="26" t="s">
        <v>326</v>
      </c>
      <c r="D26" s="63">
        <f>VLOOKUP($B26,Total!$B$4:$Y$348,Total!D$1,FALSE)</f>
        <v>0</v>
      </c>
      <c r="E26" s="63">
        <f>VLOOKUP($B26,Total!$B$4:$Y$348,Total!E$1,FALSE)</f>
        <v>0</v>
      </c>
      <c r="F26" s="63">
        <f>VLOOKUP($B26,Total!$B$4:$Y$348,Total!F$1,FALSE)</f>
        <v>0</v>
      </c>
      <c r="G26" s="63">
        <f>VLOOKUP($B26,Total!$B$4:$Y$348,Total!G$1,FALSE)</f>
        <v>0</v>
      </c>
      <c r="H26" s="63">
        <f>VLOOKUP($B26,Total!$B$4:$Y$348,Total!H$1,FALSE)</f>
        <v>88</v>
      </c>
      <c r="I26" s="63">
        <f>VLOOKUP($B26,Total!$B$4:$Y$348,Total!I$1,FALSE)</f>
        <v>16720000</v>
      </c>
      <c r="J26" s="63">
        <f>VLOOKUP($B26,Total!$B$4:$Y$348,Total!J$1,FALSE)</f>
        <v>88</v>
      </c>
      <c r="K26" s="63">
        <f>VLOOKUP($B26,Total!$B$4:$Y$348,Total!K$1,FALSE)</f>
        <v>8360000</v>
      </c>
      <c r="L26" s="63">
        <f>VLOOKUP($B26,Total!$B$4:$Y$348,Total!L$1,FALSE)</f>
        <v>37</v>
      </c>
      <c r="M26" s="63">
        <f>VLOOKUP($B26,Total!$B$4:$Y$348,Total!M$1,FALSE)</f>
        <v>7030000</v>
      </c>
      <c r="N26" s="63">
        <f>VLOOKUP($B26,Total!$B$4:$Y$348,Total!N$1,FALSE)</f>
        <v>18</v>
      </c>
      <c r="O26" s="63">
        <f>VLOOKUP($B26,Total!$B$4:$Y$348,Total!O$1,FALSE)</f>
        <v>1710000</v>
      </c>
      <c r="P26" s="63">
        <f>VLOOKUP($B26,Total!$B$4:$Y$348,Total!P$1,FALSE)</f>
        <v>0</v>
      </c>
      <c r="Q26" s="63">
        <f>VLOOKUP($B26,Total!$B$4:$Y$348,Total!Q$1,FALSE)</f>
        <v>0</v>
      </c>
      <c r="R26" s="63">
        <f>VLOOKUP($B26,Total!$B$4:$Y$348,Total!R$1,FALSE)</f>
        <v>0</v>
      </c>
      <c r="S26" s="63">
        <f>VLOOKUP($B26,Total!$B$4:$Y$348,Total!S$1,FALSE)</f>
        <v>0</v>
      </c>
      <c r="T26" s="63">
        <f>VLOOKUP($B26,Total!$B$4:$Y$348,Total!T$1,FALSE)</f>
        <v>5</v>
      </c>
      <c r="U26" s="63">
        <f>VLOOKUP($B26,Total!$B$4:$Y$348,Total!U$1,FALSE)</f>
        <v>950000</v>
      </c>
      <c r="V26" s="63">
        <f>VLOOKUP($B26,Total!$B$4:$Y$348,Total!V$1,FALSE)</f>
        <v>2</v>
      </c>
      <c r="W26" s="63">
        <f>VLOOKUP($B26,Total!$B$4:$Y$348,Total!W$1,FALSE)</f>
        <v>190000</v>
      </c>
      <c r="X26" s="63">
        <f t="shared" si="0"/>
        <v>238</v>
      </c>
      <c r="Y26" s="63">
        <f t="shared" si="1"/>
        <v>34960000</v>
      </c>
      <c r="Z26" s="45"/>
      <c r="AD26" s="45"/>
      <c r="AE26" s="45"/>
      <c r="AF26" s="45"/>
      <c r="AG26" s="45"/>
      <c r="AI26" s="45"/>
      <c r="AJ26" s="45"/>
    </row>
    <row r="27" spans="1:36" s="44" customFormat="1" x14ac:dyDescent="0.2">
      <c r="A27" s="41">
        <v>10404</v>
      </c>
      <c r="B27" s="91">
        <v>10208</v>
      </c>
      <c r="C27" s="26" t="s">
        <v>327</v>
      </c>
      <c r="D27" s="63">
        <f>VLOOKUP($B27,Total!$B$4:$Y$348,Total!D$1,FALSE)</f>
        <v>36</v>
      </c>
      <c r="E27" s="63">
        <f>VLOOKUP($B27,Total!$B$4:$Y$348,Total!E$1,FALSE)</f>
        <v>6840000</v>
      </c>
      <c r="F27" s="63">
        <f>VLOOKUP($B27,Total!$B$4:$Y$348,Total!F$1,FALSE)</f>
        <v>48</v>
      </c>
      <c r="G27" s="63">
        <f>VLOOKUP($B27,Total!$B$4:$Y$348,Total!G$1,FALSE)</f>
        <v>4560000</v>
      </c>
      <c r="H27" s="63">
        <f>VLOOKUP($B27,Total!$B$4:$Y$348,Total!H$1,FALSE)</f>
        <v>307</v>
      </c>
      <c r="I27" s="63">
        <f>VLOOKUP($B27,Total!$B$4:$Y$348,Total!I$1,FALSE)</f>
        <v>58330000</v>
      </c>
      <c r="J27" s="63">
        <f>VLOOKUP($B27,Total!$B$4:$Y$348,Total!J$1,FALSE)</f>
        <v>524</v>
      </c>
      <c r="K27" s="63">
        <f>VLOOKUP($B27,Total!$B$4:$Y$348,Total!K$1,FALSE)</f>
        <v>49780000</v>
      </c>
      <c r="L27" s="63">
        <f>VLOOKUP($B27,Total!$B$4:$Y$348,Total!L$1,FALSE)</f>
        <v>237</v>
      </c>
      <c r="M27" s="63">
        <f>VLOOKUP($B27,Total!$B$4:$Y$348,Total!M$1,FALSE)</f>
        <v>45030000</v>
      </c>
      <c r="N27" s="63">
        <f>VLOOKUP($B27,Total!$B$4:$Y$348,Total!N$1,FALSE)</f>
        <v>151</v>
      </c>
      <c r="O27" s="63">
        <f>VLOOKUP($B27,Total!$B$4:$Y$348,Total!O$1,FALSE)</f>
        <v>14345000</v>
      </c>
      <c r="P27" s="63">
        <f>VLOOKUP($B27,Total!$B$4:$Y$348,Total!P$1,FALSE)</f>
        <v>0</v>
      </c>
      <c r="Q27" s="63">
        <f>VLOOKUP($B27,Total!$B$4:$Y$348,Total!Q$1,FALSE)</f>
        <v>0</v>
      </c>
      <c r="R27" s="63">
        <f>VLOOKUP($B27,Total!$B$4:$Y$348,Total!R$1,FALSE)</f>
        <v>0</v>
      </c>
      <c r="S27" s="63">
        <f>VLOOKUP($B27,Total!$B$4:$Y$348,Total!S$1,FALSE)</f>
        <v>0</v>
      </c>
      <c r="T27" s="63">
        <f>VLOOKUP($B27,Total!$B$4:$Y$348,Total!T$1,FALSE)</f>
        <v>31</v>
      </c>
      <c r="U27" s="63">
        <f>VLOOKUP($B27,Total!$B$4:$Y$348,Total!U$1,FALSE)</f>
        <v>5890000</v>
      </c>
      <c r="V27" s="63">
        <f>VLOOKUP($B27,Total!$B$4:$Y$348,Total!V$1,FALSE)</f>
        <v>6</v>
      </c>
      <c r="W27" s="63">
        <f>VLOOKUP($B27,Total!$B$4:$Y$348,Total!W$1,FALSE)</f>
        <v>570000</v>
      </c>
      <c r="X27" s="63">
        <f t="shared" si="0"/>
        <v>1340</v>
      </c>
      <c r="Y27" s="63">
        <f t="shared" si="1"/>
        <v>185345000</v>
      </c>
      <c r="Z27" s="45"/>
      <c r="AD27" s="45"/>
      <c r="AE27" s="45"/>
      <c r="AF27" s="45"/>
      <c r="AG27" s="45"/>
      <c r="AI27" s="45"/>
      <c r="AJ27" s="45"/>
    </row>
    <row r="28" spans="1:36" s="44" customFormat="1" x14ac:dyDescent="0.2">
      <c r="A28" s="41">
        <v>10405</v>
      </c>
      <c r="B28" s="91">
        <v>10206</v>
      </c>
      <c r="C28" s="26" t="s">
        <v>328</v>
      </c>
      <c r="D28" s="63">
        <f>VLOOKUP($B28,Total!$B$4:$Y$348,Total!D$1,FALSE)</f>
        <v>0</v>
      </c>
      <c r="E28" s="63">
        <f>VLOOKUP($B28,Total!$B$4:$Y$348,Total!E$1,FALSE)</f>
        <v>0</v>
      </c>
      <c r="F28" s="63">
        <f>VLOOKUP($B28,Total!$B$4:$Y$348,Total!F$1,FALSE)</f>
        <v>0</v>
      </c>
      <c r="G28" s="63">
        <f>VLOOKUP($B28,Total!$B$4:$Y$348,Total!G$1,FALSE)</f>
        <v>0</v>
      </c>
      <c r="H28" s="63">
        <f>VLOOKUP($B28,Total!$B$4:$Y$348,Total!H$1,FALSE)</f>
        <v>39</v>
      </c>
      <c r="I28" s="63">
        <f>VLOOKUP($B28,Total!$B$4:$Y$348,Total!I$1,FALSE)</f>
        <v>7410000</v>
      </c>
      <c r="J28" s="63">
        <f>VLOOKUP($B28,Total!$B$4:$Y$348,Total!J$1,FALSE)</f>
        <v>64</v>
      </c>
      <c r="K28" s="63">
        <f>VLOOKUP($B28,Total!$B$4:$Y$348,Total!K$1,FALSE)</f>
        <v>6080000</v>
      </c>
      <c r="L28" s="63">
        <f>VLOOKUP($B28,Total!$B$4:$Y$348,Total!L$1,FALSE)</f>
        <v>46</v>
      </c>
      <c r="M28" s="63">
        <f>VLOOKUP($B28,Total!$B$4:$Y$348,Total!M$1,FALSE)</f>
        <v>8740000</v>
      </c>
      <c r="N28" s="63">
        <f>VLOOKUP($B28,Total!$B$4:$Y$348,Total!N$1,FALSE)</f>
        <v>28</v>
      </c>
      <c r="O28" s="63">
        <f>VLOOKUP($B28,Total!$B$4:$Y$348,Total!O$1,FALSE)</f>
        <v>2660000</v>
      </c>
      <c r="P28" s="63">
        <f>VLOOKUP($B28,Total!$B$4:$Y$348,Total!P$1,FALSE)</f>
        <v>0</v>
      </c>
      <c r="Q28" s="63">
        <f>VLOOKUP($B28,Total!$B$4:$Y$348,Total!Q$1,FALSE)</f>
        <v>0</v>
      </c>
      <c r="R28" s="63">
        <f>VLOOKUP($B28,Total!$B$4:$Y$348,Total!R$1,FALSE)</f>
        <v>0</v>
      </c>
      <c r="S28" s="63">
        <f>VLOOKUP($B28,Total!$B$4:$Y$348,Total!S$1,FALSE)</f>
        <v>0</v>
      </c>
      <c r="T28" s="63">
        <f>VLOOKUP($B28,Total!$B$4:$Y$348,Total!T$1,FALSE)</f>
        <v>6</v>
      </c>
      <c r="U28" s="63">
        <f>VLOOKUP($B28,Total!$B$4:$Y$348,Total!U$1,FALSE)</f>
        <v>1140000</v>
      </c>
      <c r="V28" s="63">
        <f>VLOOKUP($B28,Total!$B$4:$Y$348,Total!V$1,FALSE)</f>
        <v>2</v>
      </c>
      <c r="W28" s="63">
        <f>VLOOKUP($B28,Total!$B$4:$Y$348,Total!W$1,FALSE)</f>
        <v>190000</v>
      </c>
      <c r="X28" s="63">
        <f t="shared" si="0"/>
        <v>185</v>
      </c>
      <c r="Y28" s="63">
        <f t="shared" si="1"/>
        <v>26220000</v>
      </c>
      <c r="Z28" s="45"/>
      <c r="AD28" s="45"/>
      <c r="AE28" s="45"/>
      <c r="AF28" s="45"/>
      <c r="AG28" s="45"/>
      <c r="AI28" s="45"/>
      <c r="AJ28" s="45"/>
    </row>
    <row r="29" spans="1:36" s="44" customFormat="1" x14ac:dyDescent="0.2">
      <c r="A29" s="41">
        <v>10406</v>
      </c>
      <c r="B29" s="91">
        <v>10202</v>
      </c>
      <c r="C29" s="26" t="s">
        <v>329</v>
      </c>
      <c r="D29" s="63">
        <f>VLOOKUP($B29,Total!$B$4:$Y$348,Total!D$1,FALSE)</f>
        <v>41</v>
      </c>
      <c r="E29" s="63">
        <f>VLOOKUP($B29,Total!$B$4:$Y$348,Total!E$1,FALSE)</f>
        <v>7790000</v>
      </c>
      <c r="F29" s="63">
        <f>VLOOKUP($B29,Total!$B$4:$Y$348,Total!F$1,FALSE)</f>
        <v>96</v>
      </c>
      <c r="G29" s="63">
        <f>VLOOKUP($B29,Total!$B$4:$Y$348,Total!G$1,FALSE)</f>
        <v>9120000</v>
      </c>
      <c r="H29" s="63">
        <f>VLOOKUP($B29,Total!$B$4:$Y$348,Total!H$1,FALSE)</f>
        <v>214</v>
      </c>
      <c r="I29" s="63">
        <f>VLOOKUP($B29,Total!$B$4:$Y$348,Total!I$1,FALSE)</f>
        <v>40660000</v>
      </c>
      <c r="J29" s="63">
        <f>VLOOKUP($B29,Total!$B$4:$Y$348,Total!J$1,FALSE)</f>
        <v>415</v>
      </c>
      <c r="K29" s="63">
        <f>VLOOKUP($B29,Total!$B$4:$Y$348,Total!K$1,FALSE)</f>
        <v>39425000</v>
      </c>
      <c r="L29" s="63">
        <f>VLOOKUP($B29,Total!$B$4:$Y$348,Total!L$1,FALSE)</f>
        <v>319</v>
      </c>
      <c r="M29" s="63">
        <f>VLOOKUP($B29,Total!$B$4:$Y$348,Total!M$1,FALSE)</f>
        <v>60610000</v>
      </c>
      <c r="N29" s="63">
        <f>VLOOKUP($B29,Total!$B$4:$Y$348,Total!N$1,FALSE)</f>
        <v>208</v>
      </c>
      <c r="O29" s="63">
        <f>VLOOKUP($B29,Total!$B$4:$Y$348,Total!O$1,FALSE)</f>
        <v>19760000</v>
      </c>
      <c r="P29" s="63">
        <f>VLOOKUP($B29,Total!$B$4:$Y$348,Total!P$1,FALSE)</f>
        <v>0</v>
      </c>
      <c r="Q29" s="63">
        <f>VLOOKUP($B29,Total!$B$4:$Y$348,Total!Q$1,FALSE)</f>
        <v>0</v>
      </c>
      <c r="R29" s="63">
        <f>VLOOKUP($B29,Total!$B$4:$Y$348,Total!R$1,FALSE)</f>
        <v>0</v>
      </c>
      <c r="S29" s="63">
        <f>VLOOKUP($B29,Total!$B$4:$Y$348,Total!S$1,FALSE)</f>
        <v>0</v>
      </c>
      <c r="T29" s="63">
        <f>VLOOKUP($B29,Total!$B$4:$Y$348,Total!T$1,FALSE)</f>
        <v>75</v>
      </c>
      <c r="U29" s="63">
        <f>VLOOKUP($B29,Total!$B$4:$Y$348,Total!U$1,FALSE)</f>
        <v>14250000</v>
      </c>
      <c r="V29" s="63">
        <f>VLOOKUP($B29,Total!$B$4:$Y$348,Total!V$1,FALSE)</f>
        <v>24</v>
      </c>
      <c r="W29" s="63">
        <f>VLOOKUP($B29,Total!$B$4:$Y$348,Total!W$1,FALSE)</f>
        <v>2280000</v>
      </c>
      <c r="X29" s="63">
        <f t="shared" si="0"/>
        <v>1392</v>
      </c>
      <c r="Y29" s="63">
        <f t="shared" si="1"/>
        <v>193895000</v>
      </c>
      <c r="Z29" s="45"/>
      <c r="AD29" s="45"/>
      <c r="AE29" s="45"/>
      <c r="AF29" s="45"/>
      <c r="AG29" s="45"/>
      <c r="AI29" s="45"/>
      <c r="AJ29" s="45"/>
    </row>
    <row r="30" spans="1:36" s="44" customFormat="1" x14ac:dyDescent="0.2">
      <c r="A30" s="41">
        <v>10407</v>
      </c>
      <c r="B30" s="91">
        <v>10209</v>
      </c>
      <c r="C30" s="26" t="s">
        <v>330</v>
      </c>
      <c r="D30" s="63">
        <f>VLOOKUP($B30,Total!$B$4:$Y$348,Total!D$1,FALSE)</f>
        <v>40</v>
      </c>
      <c r="E30" s="63">
        <f>VLOOKUP($B30,Total!$B$4:$Y$348,Total!E$1,FALSE)</f>
        <v>7600000</v>
      </c>
      <c r="F30" s="63">
        <f>VLOOKUP($B30,Total!$B$4:$Y$348,Total!F$1,FALSE)</f>
        <v>24</v>
      </c>
      <c r="G30" s="63">
        <f>VLOOKUP($B30,Total!$B$4:$Y$348,Total!G$1,FALSE)</f>
        <v>2280000</v>
      </c>
      <c r="H30" s="63">
        <f>VLOOKUP($B30,Total!$B$4:$Y$348,Total!H$1,FALSE)</f>
        <v>93</v>
      </c>
      <c r="I30" s="63">
        <f>VLOOKUP($B30,Total!$B$4:$Y$348,Total!I$1,FALSE)</f>
        <v>17670000</v>
      </c>
      <c r="J30" s="63">
        <f>VLOOKUP($B30,Total!$B$4:$Y$348,Total!J$1,FALSE)</f>
        <v>130</v>
      </c>
      <c r="K30" s="63">
        <f>VLOOKUP($B30,Total!$B$4:$Y$348,Total!K$1,FALSE)</f>
        <v>12350000</v>
      </c>
      <c r="L30" s="63">
        <f>VLOOKUP($B30,Total!$B$4:$Y$348,Total!L$1,FALSE)</f>
        <v>63</v>
      </c>
      <c r="M30" s="63">
        <f>VLOOKUP($B30,Total!$B$4:$Y$348,Total!M$1,FALSE)</f>
        <v>11970000</v>
      </c>
      <c r="N30" s="63">
        <f>VLOOKUP($B30,Total!$B$4:$Y$348,Total!N$1,FALSE)</f>
        <v>54</v>
      </c>
      <c r="O30" s="63">
        <f>VLOOKUP($B30,Total!$B$4:$Y$348,Total!O$1,FALSE)</f>
        <v>5130000</v>
      </c>
      <c r="P30" s="63">
        <f>VLOOKUP($B30,Total!$B$4:$Y$348,Total!P$1,FALSE)</f>
        <v>0</v>
      </c>
      <c r="Q30" s="63">
        <f>VLOOKUP($B30,Total!$B$4:$Y$348,Total!Q$1,FALSE)</f>
        <v>0</v>
      </c>
      <c r="R30" s="63">
        <f>VLOOKUP($B30,Total!$B$4:$Y$348,Total!R$1,FALSE)</f>
        <v>0</v>
      </c>
      <c r="S30" s="63">
        <f>VLOOKUP($B30,Total!$B$4:$Y$348,Total!S$1,FALSE)</f>
        <v>0</v>
      </c>
      <c r="T30" s="63">
        <f>VLOOKUP($B30,Total!$B$4:$Y$348,Total!T$1,FALSE)</f>
        <v>0</v>
      </c>
      <c r="U30" s="63">
        <f>VLOOKUP($B30,Total!$B$4:$Y$348,Total!U$1,FALSE)</f>
        <v>0</v>
      </c>
      <c r="V30" s="63">
        <f>VLOOKUP($B30,Total!$B$4:$Y$348,Total!V$1,FALSE)</f>
        <v>0</v>
      </c>
      <c r="W30" s="63">
        <f>VLOOKUP($B30,Total!$B$4:$Y$348,Total!W$1,FALSE)</f>
        <v>0</v>
      </c>
      <c r="X30" s="63">
        <f t="shared" si="0"/>
        <v>404</v>
      </c>
      <c r="Y30" s="63">
        <f t="shared" si="1"/>
        <v>57000000</v>
      </c>
      <c r="Z30" s="45"/>
      <c r="AD30" s="45"/>
      <c r="AE30" s="45"/>
      <c r="AF30" s="45"/>
      <c r="AG30" s="45"/>
      <c r="AI30" s="45"/>
      <c r="AJ30" s="45"/>
    </row>
    <row r="31" spans="1:36" s="44" customFormat="1" x14ac:dyDescent="0.2">
      <c r="A31" s="41">
        <v>10408</v>
      </c>
      <c r="B31" s="91">
        <v>10205</v>
      </c>
      <c r="C31" s="26" t="s">
        <v>331</v>
      </c>
      <c r="D31" s="63">
        <f>VLOOKUP($B31,Total!$B$4:$Y$348,Total!D$1,FALSE)</f>
        <v>0</v>
      </c>
      <c r="E31" s="63">
        <f>VLOOKUP($B31,Total!$B$4:$Y$348,Total!E$1,FALSE)</f>
        <v>0</v>
      </c>
      <c r="F31" s="63">
        <f>VLOOKUP($B31,Total!$B$4:$Y$348,Total!F$1,FALSE)</f>
        <v>0</v>
      </c>
      <c r="G31" s="63">
        <f>VLOOKUP($B31,Total!$B$4:$Y$348,Total!G$1,FALSE)</f>
        <v>0</v>
      </c>
      <c r="H31" s="63">
        <f>VLOOKUP($B31,Total!$B$4:$Y$348,Total!H$1,FALSE)</f>
        <v>81</v>
      </c>
      <c r="I31" s="63">
        <f>VLOOKUP($B31,Total!$B$4:$Y$348,Total!I$1,FALSE)</f>
        <v>15390000</v>
      </c>
      <c r="J31" s="63">
        <f>VLOOKUP($B31,Total!$B$4:$Y$348,Total!J$1,FALSE)</f>
        <v>180</v>
      </c>
      <c r="K31" s="63">
        <f>VLOOKUP($B31,Total!$B$4:$Y$348,Total!K$1,FALSE)</f>
        <v>17100000</v>
      </c>
      <c r="L31" s="63">
        <f>VLOOKUP($B31,Total!$B$4:$Y$348,Total!L$1,FALSE)</f>
        <v>88</v>
      </c>
      <c r="M31" s="63">
        <f>VLOOKUP($B31,Total!$B$4:$Y$348,Total!M$1,FALSE)</f>
        <v>16720000</v>
      </c>
      <c r="N31" s="63">
        <f>VLOOKUP($B31,Total!$B$4:$Y$348,Total!N$1,FALSE)</f>
        <v>87</v>
      </c>
      <c r="O31" s="63">
        <f>VLOOKUP($B31,Total!$B$4:$Y$348,Total!O$1,FALSE)</f>
        <v>8265000</v>
      </c>
      <c r="P31" s="63">
        <f>VLOOKUP($B31,Total!$B$4:$Y$348,Total!P$1,FALSE)</f>
        <v>0</v>
      </c>
      <c r="Q31" s="63">
        <f>VLOOKUP($B31,Total!$B$4:$Y$348,Total!Q$1,FALSE)</f>
        <v>0</v>
      </c>
      <c r="R31" s="63">
        <f>VLOOKUP($B31,Total!$B$4:$Y$348,Total!R$1,FALSE)</f>
        <v>0</v>
      </c>
      <c r="S31" s="63">
        <f>VLOOKUP($B31,Total!$B$4:$Y$348,Total!S$1,FALSE)</f>
        <v>0</v>
      </c>
      <c r="T31" s="63">
        <f>VLOOKUP($B31,Total!$B$4:$Y$348,Total!T$1,FALSE)</f>
        <v>18</v>
      </c>
      <c r="U31" s="63">
        <f>VLOOKUP($B31,Total!$B$4:$Y$348,Total!U$1,FALSE)</f>
        <v>3420000</v>
      </c>
      <c r="V31" s="63">
        <f>VLOOKUP($B31,Total!$B$4:$Y$348,Total!V$1,FALSE)</f>
        <v>7</v>
      </c>
      <c r="W31" s="63">
        <f>VLOOKUP($B31,Total!$B$4:$Y$348,Total!W$1,FALSE)</f>
        <v>665000</v>
      </c>
      <c r="X31" s="63">
        <f t="shared" si="0"/>
        <v>461</v>
      </c>
      <c r="Y31" s="63">
        <f t="shared" si="1"/>
        <v>61560000</v>
      </c>
      <c r="Z31" s="45"/>
      <c r="AD31" s="45"/>
      <c r="AE31" s="45"/>
      <c r="AF31" s="45"/>
      <c r="AG31" s="45"/>
      <c r="AI31" s="45"/>
      <c r="AJ31" s="45"/>
    </row>
    <row r="32" spans="1:36" s="44" customFormat="1" x14ac:dyDescent="0.2">
      <c r="A32" s="41">
        <v>10410</v>
      </c>
      <c r="B32" s="91">
        <v>10204</v>
      </c>
      <c r="C32" s="26" t="s">
        <v>332</v>
      </c>
      <c r="D32" s="63">
        <f>VLOOKUP($B32,Total!$B$4:$Y$348,Total!D$1,FALSE)</f>
        <v>15</v>
      </c>
      <c r="E32" s="63">
        <f>VLOOKUP($B32,Total!$B$4:$Y$348,Total!E$1,FALSE)</f>
        <v>2850000</v>
      </c>
      <c r="F32" s="63">
        <f>VLOOKUP($B32,Total!$B$4:$Y$348,Total!F$1,FALSE)</f>
        <v>22</v>
      </c>
      <c r="G32" s="63">
        <f>VLOOKUP($B32,Total!$B$4:$Y$348,Total!G$1,FALSE)</f>
        <v>2090000</v>
      </c>
      <c r="H32" s="63">
        <f>VLOOKUP($B32,Total!$B$4:$Y$348,Total!H$1,FALSE)</f>
        <v>52</v>
      </c>
      <c r="I32" s="63">
        <f>VLOOKUP($B32,Total!$B$4:$Y$348,Total!I$1,FALSE)</f>
        <v>9880000</v>
      </c>
      <c r="J32" s="63">
        <f>VLOOKUP($B32,Total!$B$4:$Y$348,Total!J$1,FALSE)</f>
        <v>113</v>
      </c>
      <c r="K32" s="63">
        <f>VLOOKUP($B32,Total!$B$4:$Y$348,Total!K$1,FALSE)</f>
        <v>10735000</v>
      </c>
      <c r="L32" s="63">
        <f>VLOOKUP($B32,Total!$B$4:$Y$348,Total!L$1,FALSE)</f>
        <v>30</v>
      </c>
      <c r="M32" s="63">
        <f>VLOOKUP($B32,Total!$B$4:$Y$348,Total!M$1,FALSE)</f>
        <v>5700000</v>
      </c>
      <c r="N32" s="63">
        <f>VLOOKUP($B32,Total!$B$4:$Y$348,Total!N$1,FALSE)</f>
        <v>29</v>
      </c>
      <c r="O32" s="63">
        <f>VLOOKUP($B32,Total!$B$4:$Y$348,Total!O$1,FALSE)</f>
        <v>2755000</v>
      </c>
      <c r="P32" s="63">
        <f>VLOOKUP($B32,Total!$B$4:$Y$348,Total!P$1,FALSE)</f>
        <v>0</v>
      </c>
      <c r="Q32" s="63">
        <f>VLOOKUP($B32,Total!$B$4:$Y$348,Total!Q$1,FALSE)</f>
        <v>0</v>
      </c>
      <c r="R32" s="63">
        <f>VLOOKUP($B32,Total!$B$4:$Y$348,Total!R$1,FALSE)</f>
        <v>0</v>
      </c>
      <c r="S32" s="63">
        <f>VLOOKUP($B32,Total!$B$4:$Y$348,Total!S$1,FALSE)</f>
        <v>0</v>
      </c>
      <c r="T32" s="63">
        <f>VLOOKUP($B32,Total!$B$4:$Y$348,Total!T$1,FALSE)</f>
        <v>0</v>
      </c>
      <c r="U32" s="63">
        <f>VLOOKUP($B32,Total!$B$4:$Y$348,Total!U$1,FALSE)</f>
        <v>0</v>
      </c>
      <c r="V32" s="63">
        <f>VLOOKUP($B32,Total!$B$4:$Y$348,Total!V$1,FALSE)</f>
        <v>0</v>
      </c>
      <c r="W32" s="63">
        <f>VLOOKUP($B32,Total!$B$4:$Y$348,Total!W$1,FALSE)</f>
        <v>0</v>
      </c>
      <c r="X32" s="63">
        <f t="shared" si="0"/>
        <v>261</v>
      </c>
      <c r="Y32" s="63">
        <f t="shared" si="1"/>
        <v>34010000</v>
      </c>
      <c r="Z32" s="45"/>
      <c r="AD32" s="45"/>
      <c r="AE32" s="45"/>
      <c r="AF32" s="45"/>
      <c r="AG32" s="45"/>
      <c r="AI32" s="45"/>
      <c r="AJ32" s="45"/>
    </row>
    <row r="33" spans="1:36" s="44" customFormat="1" x14ac:dyDescent="0.2">
      <c r="A33" s="41">
        <v>10415</v>
      </c>
      <c r="B33" s="91">
        <v>10210</v>
      </c>
      <c r="C33" s="26" t="s">
        <v>333</v>
      </c>
      <c r="D33" s="63">
        <f>VLOOKUP($B33,Total!$B$4:$Y$348,Total!D$1,FALSE)</f>
        <v>0</v>
      </c>
      <c r="E33" s="63">
        <f>VLOOKUP($B33,Total!$B$4:$Y$348,Total!E$1,FALSE)</f>
        <v>0</v>
      </c>
      <c r="F33" s="63">
        <f>VLOOKUP($B33,Total!$B$4:$Y$348,Total!F$1,FALSE)</f>
        <v>0</v>
      </c>
      <c r="G33" s="63">
        <f>VLOOKUP($B33,Total!$B$4:$Y$348,Total!G$1,FALSE)</f>
        <v>0</v>
      </c>
      <c r="H33" s="63">
        <f>VLOOKUP($B33,Total!$B$4:$Y$348,Total!H$1,FALSE)</f>
        <v>126</v>
      </c>
      <c r="I33" s="63">
        <f>VLOOKUP($B33,Total!$B$4:$Y$348,Total!I$1,FALSE)</f>
        <v>23940000</v>
      </c>
      <c r="J33" s="63">
        <f>VLOOKUP($B33,Total!$B$4:$Y$348,Total!J$1,FALSE)</f>
        <v>231</v>
      </c>
      <c r="K33" s="63">
        <f>VLOOKUP($B33,Total!$B$4:$Y$348,Total!K$1,FALSE)</f>
        <v>21945000</v>
      </c>
      <c r="L33" s="63">
        <f>VLOOKUP($B33,Total!$B$4:$Y$348,Total!L$1,FALSE)</f>
        <v>53</v>
      </c>
      <c r="M33" s="63">
        <f>VLOOKUP($B33,Total!$B$4:$Y$348,Total!M$1,FALSE)</f>
        <v>10070000</v>
      </c>
      <c r="N33" s="63">
        <f>VLOOKUP($B33,Total!$B$4:$Y$348,Total!N$1,FALSE)</f>
        <v>53</v>
      </c>
      <c r="O33" s="63">
        <f>VLOOKUP($B33,Total!$B$4:$Y$348,Total!O$1,FALSE)</f>
        <v>5035000</v>
      </c>
      <c r="P33" s="63">
        <f>VLOOKUP($B33,Total!$B$4:$Y$348,Total!P$1,FALSE)</f>
        <v>0</v>
      </c>
      <c r="Q33" s="63">
        <f>VLOOKUP($B33,Total!$B$4:$Y$348,Total!Q$1,FALSE)</f>
        <v>0</v>
      </c>
      <c r="R33" s="63">
        <f>VLOOKUP($B33,Total!$B$4:$Y$348,Total!R$1,FALSE)</f>
        <v>0</v>
      </c>
      <c r="S33" s="63">
        <f>VLOOKUP($B33,Total!$B$4:$Y$348,Total!S$1,FALSE)</f>
        <v>0</v>
      </c>
      <c r="T33" s="63">
        <f>VLOOKUP($B33,Total!$B$4:$Y$348,Total!T$1,FALSE)</f>
        <v>21</v>
      </c>
      <c r="U33" s="63">
        <f>VLOOKUP($B33,Total!$B$4:$Y$348,Total!U$1,FALSE)</f>
        <v>3990000</v>
      </c>
      <c r="V33" s="63">
        <f>VLOOKUP($B33,Total!$B$4:$Y$348,Total!V$1,FALSE)</f>
        <v>6</v>
      </c>
      <c r="W33" s="63">
        <f>VLOOKUP($B33,Total!$B$4:$Y$348,Total!W$1,FALSE)</f>
        <v>570000</v>
      </c>
      <c r="X33" s="63">
        <f t="shared" si="0"/>
        <v>490</v>
      </c>
      <c r="Y33" s="63">
        <f t="shared" si="1"/>
        <v>65550000</v>
      </c>
      <c r="Z33" s="45"/>
      <c r="AD33" s="45"/>
      <c r="AE33" s="45"/>
      <c r="AF33" s="45"/>
      <c r="AG33" s="45"/>
      <c r="AI33" s="45"/>
      <c r="AJ33" s="45"/>
    </row>
    <row r="34" spans="1:36" s="44" customFormat="1" x14ac:dyDescent="0.2">
      <c r="A34" s="41">
        <v>10501</v>
      </c>
      <c r="B34" s="91">
        <v>10401</v>
      </c>
      <c r="C34" s="26" t="s">
        <v>334</v>
      </c>
      <c r="D34" s="63">
        <f>VLOOKUP($B34,Total!$B$4:$Y$348,Total!D$1,FALSE)</f>
        <v>0</v>
      </c>
      <c r="E34" s="63">
        <f>VLOOKUP($B34,Total!$B$4:$Y$348,Total!E$1,FALSE)</f>
        <v>0</v>
      </c>
      <c r="F34" s="63">
        <f>VLOOKUP($B34,Total!$B$4:$Y$348,Total!F$1,FALSE)</f>
        <v>0</v>
      </c>
      <c r="G34" s="63">
        <f>VLOOKUP($B34,Total!$B$4:$Y$348,Total!G$1,FALSE)</f>
        <v>0</v>
      </c>
      <c r="H34" s="63">
        <f>VLOOKUP($B34,Total!$B$4:$Y$348,Total!H$1,FALSE)</f>
        <v>60</v>
      </c>
      <c r="I34" s="63">
        <f>VLOOKUP($B34,Total!$B$4:$Y$348,Total!I$1,FALSE)</f>
        <v>11400000</v>
      </c>
      <c r="J34" s="63">
        <f>VLOOKUP($B34,Total!$B$4:$Y$348,Total!J$1,FALSE)</f>
        <v>124</v>
      </c>
      <c r="K34" s="63">
        <f>VLOOKUP($B34,Total!$B$4:$Y$348,Total!K$1,FALSE)</f>
        <v>11780000</v>
      </c>
      <c r="L34" s="63">
        <f>VLOOKUP($B34,Total!$B$4:$Y$348,Total!L$1,FALSE)</f>
        <v>11</v>
      </c>
      <c r="M34" s="63">
        <f>VLOOKUP($B34,Total!$B$4:$Y$348,Total!M$1,FALSE)</f>
        <v>2090000</v>
      </c>
      <c r="N34" s="63">
        <f>VLOOKUP($B34,Total!$B$4:$Y$348,Total!N$1,FALSE)</f>
        <v>22</v>
      </c>
      <c r="O34" s="63">
        <f>VLOOKUP($B34,Total!$B$4:$Y$348,Total!O$1,FALSE)</f>
        <v>2090000</v>
      </c>
      <c r="P34" s="63">
        <f>VLOOKUP($B34,Total!$B$4:$Y$348,Total!P$1,FALSE)</f>
        <v>0</v>
      </c>
      <c r="Q34" s="63">
        <f>VLOOKUP($B34,Total!$B$4:$Y$348,Total!Q$1,FALSE)</f>
        <v>0</v>
      </c>
      <c r="R34" s="63">
        <f>VLOOKUP($B34,Total!$B$4:$Y$348,Total!R$1,FALSE)</f>
        <v>0</v>
      </c>
      <c r="S34" s="63">
        <f>VLOOKUP($B34,Total!$B$4:$Y$348,Total!S$1,FALSE)</f>
        <v>0</v>
      </c>
      <c r="T34" s="63">
        <f>VLOOKUP($B34,Total!$B$4:$Y$348,Total!T$1,FALSE)</f>
        <v>0</v>
      </c>
      <c r="U34" s="63">
        <f>VLOOKUP($B34,Total!$B$4:$Y$348,Total!U$1,FALSE)</f>
        <v>0</v>
      </c>
      <c r="V34" s="63">
        <f>VLOOKUP($B34,Total!$B$4:$Y$348,Total!V$1,FALSE)</f>
        <v>0</v>
      </c>
      <c r="W34" s="63">
        <f>VLOOKUP($B34,Total!$B$4:$Y$348,Total!W$1,FALSE)</f>
        <v>0</v>
      </c>
      <c r="X34" s="63">
        <f t="shared" si="0"/>
        <v>217</v>
      </c>
      <c r="Y34" s="63">
        <f t="shared" si="1"/>
        <v>27360000</v>
      </c>
      <c r="Z34" s="45"/>
      <c r="AD34" s="45"/>
      <c r="AE34" s="45"/>
      <c r="AF34" s="45"/>
      <c r="AG34" s="45"/>
      <c r="AI34" s="45"/>
      <c r="AJ34" s="45"/>
    </row>
    <row r="35" spans="1:36" s="44" customFormat="1" x14ac:dyDescent="0.2">
      <c r="A35" s="41">
        <v>10502</v>
      </c>
      <c r="B35" s="91">
        <v>10403</v>
      </c>
      <c r="C35" s="26" t="s">
        <v>335</v>
      </c>
      <c r="D35" s="63">
        <f>VLOOKUP($B35,Total!$B$4:$Y$348,Total!D$1,FALSE)</f>
        <v>0</v>
      </c>
      <c r="E35" s="63">
        <f>VLOOKUP($B35,Total!$B$4:$Y$348,Total!E$1,FALSE)</f>
        <v>0</v>
      </c>
      <c r="F35" s="63">
        <f>VLOOKUP($B35,Total!$B$4:$Y$348,Total!F$1,FALSE)</f>
        <v>42</v>
      </c>
      <c r="G35" s="63">
        <f>VLOOKUP($B35,Total!$B$4:$Y$348,Total!G$1,FALSE)</f>
        <v>3990000</v>
      </c>
      <c r="H35" s="63">
        <f>VLOOKUP($B35,Total!$B$4:$Y$348,Total!H$1,FALSE)</f>
        <v>136</v>
      </c>
      <c r="I35" s="63">
        <f>VLOOKUP($B35,Total!$B$4:$Y$348,Total!I$1,FALSE)</f>
        <v>25840000</v>
      </c>
      <c r="J35" s="63">
        <f>VLOOKUP($B35,Total!$B$4:$Y$348,Total!J$1,FALSE)</f>
        <v>173</v>
      </c>
      <c r="K35" s="63">
        <f>VLOOKUP($B35,Total!$B$4:$Y$348,Total!K$1,FALSE)</f>
        <v>16435000</v>
      </c>
      <c r="L35" s="63">
        <f>VLOOKUP($B35,Total!$B$4:$Y$348,Total!L$1,FALSE)</f>
        <v>0</v>
      </c>
      <c r="M35" s="63">
        <f>VLOOKUP($B35,Total!$B$4:$Y$348,Total!M$1,FALSE)</f>
        <v>0</v>
      </c>
      <c r="N35" s="63">
        <f>VLOOKUP($B35,Total!$B$4:$Y$348,Total!N$1,FALSE)</f>
        <v>0</v>
      </c>
      <c r="O35" s="63">
        <f>VLOOKUP($B35,Total!$B$4:$Y$348,Total!O$1,FALSE)</f>
        <v>0</v>
      </c>
      <c r="P35" s="63">
        <f>VLOOKUP($B35,Total!$B$4:$Y$348,Total!P$1,FALSE)</f>
        <v>0</v>
      </c>
      <c r="Q35" s="63">
        <f>VLOOKUP($B35,Total!$B$4:$Y$348,Total!Q$1,FALSE)</f>
        <v>0</v>
      </c>
      <c r="R35" s="63">
        <f>VLOOKUP($B35,Total!$B$4:$Y$348,Total!R$1,FALSE)</f>
        <v>0</v>
      </c>
      <c r="S35" s="63">
        <f>VLOOKUP($B35,Total!$B$4:$Y$348,Total!S$1,FALSE)</f>
        <v>0</v>
      </c>
      <c r="T35" s="63">
        <f>VLOOKUP($B35,Total!$B$4:$Y$348,Total!T$1,FALSE)</f>
        <v>0</v>
      </c>
      <c r="U35" s="63">
        <f>VLOOKUP($B35,Total!$B$4:$Y$348,Total!U$1,FALSE)</f>
        <v>0</v>
      </c>
      <c r="V35" s="63">
        <f>VLOOKUP($B35,Total!$B$4:$Y$348,Total!V$1,FALSE)</f>
        <v>0</v>
      </c>
      <c r="W35" s="63">
        <f>VLOOKUP($B35,Total!$B$4:$Y$348,Total!W$1,FALSE)</f>
        <v>0</v>
      </c>
      <c r="X35" s="63">
        <f t="shared" si="0"/>
        <v>351</v>
      </c>
      <c r="Y35" s="63">
        <f t="shared" si="1"/>
        <v>46265000</v>
      </c>
      <c r="Z35" s="45"/>
      <c r="AD35" s="45"/>
      <c r="AE35" s="45"/>
      <c r="AF35" s="45"/>
      <c r="AG35" s="45"/>
      <c r="AI35" s="45"/>
      <c r="AJ35" s="45"/>
    </row>
    <row r="36" spans="1:36" s="44" customFormat="1" x14ac:dyDescent="0.2">
      <c r="A36" s="41">
        <v>10503</v>
      </c>
      <c r="B36" s="91">
        <v>10402</v>
      </c>
      <c r="C36" s="26" t="s">
        <v>336</v>
      </c>
      <c r="D36" s="63">
        <f>VLOOKUP($B36,Total!$B$4:$Y$348,Total!D$1,FALSE)</f>
        <v>0</v>
      </c>
      <c r="E36" s="63">
        <f>VLOOKUP($B36,Total!$B$4:$Y$348,Total!E$1,FALSE)</f>
        <v>0</v>
      </c>
      <c r="F36" s="63">
        <f>VLOOKUP($B36,Total!$B$4:$Y$348,Total!F$1,FALSE)</f>
        <v>0</v>
      </c>
      <c r="G36" s="63">
        <f>VLOOKUP($B36,Total!$B$4:$Y$348,Total!G$1,FALSE)</f>
        <v>0</v>
      </c>
      <c r="H36" s="63">
        <f>VLOOKUP($B36,Total!$B$4:$Y$348,Total!H$1,FALSE)</f>
        <v>49</v>
      </c>
      <c r="I36" s="63">
        <f>VLOOKUP($B36,Total!$B$4:$Y$348,Total!I$1,FALSE)</f>
        <v>9310000</v>
      </c>
      <c r="J36" s="63">
        <f>VLOOKUP($B36,Total!$B$4:$Y$348,Total!J$1,FALSE)</f>
        <v>69</v>
      </c>
      <c r="K36" s="63">
        <f>VLOOKUP($B36,Total!$B$4:$Y$348,Total!K$1,FALSE)</f>
        <v>6555000</v>
      </c>
      <c r="L36" s="63">
        <f>VLOOKUP($B36,Total!$B$4:$Y$348,Total!L$1,FALSE)</f>
        <v>2</v>
      </c>
      <c r="M36" s="63">
        <f>VLOOKUP($B36,Total!$B$4:$Y$348,Total!M$1,FALSE)</f>
        <v>380000</v>
      </c>
      <c r="N36" s="63">
        <f>VLOOKUP($B36,Total!$B$4:$Y$348,Total!N$1,FALSE)</f>
        <v>7</v>
      </c>
      <c r="O36" s="63">
        <f>VLOOKUP($B36,Total!$B$4:$Y$348,Total!O$1,FALSE)</f>
        <v>665000</v>
      </c>
      <c r="P36" s="63">
        <f>VLOOKUP($B36,Total!$B$4:$Y$348,Total!P$1,FALSE)</f>
        <v>0</v>
      </c>
      <c r="Q36" s="63">
        <f>VLOOKUP($B36,Total!$B$4:$Y$348,Total!Q$1,FALSE)</f>
        <v>0</v>
      </c>
      <c r="R36" s="63">
        <f>VLOOKUP($B36,Total!$B$4:$Y$348,Total!R$1,FALSE)</f>
        <v>0</v>
      </c>
      <c r="S36" s="63">
        <f>VLOOKUP($B36,Total!$B$4:$Y$348,Total!S$1,FALSE)</f>
        <v>0</v>
      </c>
      <c r="T36" s="63">
        <f>VLOOKUP($B36,Total!$B$4:$Y$348,Total!T$1,FALSE)</f>
        <v>0</v>
      </c>
      <c r="U36" s="63">
        <f>VLOOKUP($B36,Total!$B$4:$Y$348,Total!U$1,FALSE)</f>
        <v>0</v>
      </c>
      <c r="V36" s="63">
        <f>VLOOKUP($B36,Total!$B$4:$Y$348,Total!V$1,FALSE)</f>
        <v>0</v>
      </c>
      <c r="W36" s="63">
        <f>VLOOKUP($B36,Total!$B$4:$Y$348,Total!W$1,FALSE)</f>
        <v>0</v>
      </c>
      <c r="X36" s="63">
        <f t="shared" si="0"/>
        <v>127</v>
      </c>
      <c r="Y36" s="63">
        <f t="shared" si="1"/>
        <v>16910000</v>
      </c>
      <c r="Z36" s="45"/>
      <c r="AD36" s="45"/>
      <c r="AE36" s="45"/>
      <c r="AF36" s="45"/>
      <c r="AG36" s="45"/>
      <c r="AI36" s="45"/>
      <c r="AJ36" s="45"/>
    </row>
    <row r="37" spans="1:36" s="44" customFormat="1" ht="13.5" thickBot="1" x14ac:dyDescent="0.25">
      <c r="A37" s="42">
        <v>10504</v>
      </c>
      <c r="B37" s="91">
        <v>10404</v>
      </c>
      <c r="C37" s="26" t="s">
        <v>337</v>
      </c>
      <c r="D37" s="63">
        <f>VLOOKUP($B37,Total!$B$4:$Y$348,Total!D$1,FALSE)</f>
        <v>13</v>
      </c>
      <c r="E37" s="63">
        <f>VLOOKUP($B37,Total!$B$4:$Y$348,Total!E$1,FALSE)</f>
        <v>2470000</v>
      </c>
      <c r="F37" s="63">
        <f>VLOOKUP($B37,Total!$B$4:$Y$348,Total!F$1,FALSE)</f>
        <v>18</v>
      </c>
      <c r="G37" s="63">
        <f>VLOOKUP($B37,Total!$B$4:$Y$348,Total!G$1,FALSE)</f>
        <v>1710000</v>
      </c>
      <c r="H37" s="63">
        <f>VLOOKUP($B37,Total!$B$4:$Y$348,Total!H$1,FALSE)</f>
        <v>34</v>
      </c>
      <c r="I37" s="63">
        <f>VLOOKUP($B37,Total!$B$4:$Y$348,Total!I$1,FALSE)</f>
        <v>6460000</v>
      </c>
      <c r="J37" s="63">
        <f>VLOOKUP($B37,Total!$B$4:$Y$348,Total!J$1,FALSE)</f>
        <v>50</v>
      </c>
      <c r="K37" s="63">
        <f>VLOOKUP($B37,Total!$B$4:$Y$348,Total!K$1,FALSE)</f>
        <v>4750000</v>
      </c>
      <c r="L37" s="63">
        <f>VLOOKUP($B37,Total!$B$4:$Y$348,Total!L$1,FALSE)</f>
        <v>2</v>
      </c>
      <c r="M37" s="63">
        <f>VLOOKUP($B37,Total!$B$4:$Y$348,Total!M$1,FALSE)</f>
        <v>380000</v>
      </c>
      <c r="N37" s="63">
        <f>VLOOKUP($B37,Total!$B$4:$Y$348,Total!N$1,FALSE)</f>
        <v>2</v>
      </c>
      <c r="O37" s="63">
        <f>VLOOKUP($B37,Total!$B$4:$Y$348,Total!O$1,FALSE)</f>
        <v>190000</v>
      </c>
      <c r="P37" s="63">
        <f>VLOOKUP($B37,Total!$B$4:$Y$348,Total!P$1,FALSE)</f>
        <v>0</v>
      </c>
      <c r="Q37" s="63">
        <f>VLOOKUP($B37,Total!$B$4:$Y$348,Total!Q$1,FALSE)</f>
        <v>0</v>
      </c>
      <c r="R37" s="63">
        <f>VLOOKUP($B37,Total!$B$4:$Y$348,Total!R$1,FALSE)</f>
        <v>0</v>
      </c>
      <c r="S37" s="63">
        <f>VLOOKUP($B37,Total!$B$4:$Y$348,Total!S$1,FALSE)</f>
        <v>0</v>
      </c>
      <c r="T37" s="63">
        <f>VLOOKUP($B37,Total!$B$4:$Y$348,Total!T$1,FALSE)</f>
        <v>0</v>
      </c>
      <c r="U37" s="63">
        <f>VLOOKUP($B37,Total!$B$4:$Y$348,Total!U$1,FALSE)</f>
        <v>0</v>
      </c>
      <c r="V37" s="63">
        <f>VLOOKUP($B37,Total!$B$4:$Y$348,Total!V$1,FALSE)</f>
        <v>0</v>
      </c>
      <c r="W37" s="63">
        <f>VLOOKUP($B37,Total!$B$4:$Y$348,Total!W$1,FALSE)</f>
        <v>0</v>
      </c>
      <c r="X37" s="63">
        <f t="shared" si="0"/>
        <v>119</v>
      </c>
      <c r="Y37" s="63">
        <f t="shared" si="1"/>
        <v>15960000</v>
      </c>
      <c r="Z37" s="45"/>
      <c r="AD37" s="45"/>
      <c r="AE37" s="45"/>
      <c r="AF37" s="45"/>
      <c r="AG37" s="45"/>
      <c r="AI37" s="45"/>
      <c r="AJ37" s="45"/>
    </row>
    <row r="38" spans="1:36" s="44" customFormat="1" ht="13.5" thickBot="1" x14ac:dyDescent="0.25">
      <c r="A38" s="112" t="s">
        <v>7</v>
      </c>
      <c r="B38" s="113"/>
      <c r="C38" s="114"/>
      <c r="D38" s="3">
        <f t="shared" ref="D38:G38" si="2">SUM(D8:D37)</f>
        <v>1038</v>
      </c>
      <c r="E38" s="3">
        <f t="shared" si="2"/>
        <v>197220000</v>
      </c>
      <c r="F38" s="3">
        <f t="shared" si="2"/>
        <v>1045</v>
      </c>
      <c r="G38" s="3">
        <f t="shared" si="2"/>
        <v>99275000</v>
      </c>
      <c r="H38" s="3">
        <f>SUM(H8:H37)</f>
        <v>5881</v>
      </c>
      <c r="I38" s="3">
        <f t="shared" ref="I38:Y38" si="3">SUM(I8:I37)</f>
        <v>1117390000</v>
      </c>
      <c r="J38" s="3">
        <f t="shared" si="3"/>
        <v>7650</v>
      </c>
      <c r="K38" s="3">
        <f t="shared" si="3"/>
        <v>726750000</v>
      </c>
      <c r="L38" s="3">
        <f t="shared" si="3"/>
        <v>3049</v>
      </c>
      <c r="M38" s="3">
        <f t="shared" si="3"/>
        <v>579310000</v>
      </c>
      <c r="N38" s="3">
        <f t="shared" si="3"/>
        <v>2753</v>
      </c>
      <c r="O38" s="3">
        <f t="shared" si="3"/>
        <v>261535000</v>
      </c>
      <c r="P38" s="3">
        <f t="shared" si="3"/>
        <v>16</v>
      </c>
      <c r="Q38" s="3">
        <f t="shared" si="3"/>
        <v>3040000</v>
      </c>
      <c r="R38" s="3">
        <f t="shared" si="3"/>
        <v>1</v>
      </c>
      <c r="S38" s="3">
        <f t="shared" si="3"/>
        <v>95000</v>
      </c>
      <c r="T38" s="3">
        <f t="shared" si="3"/>
        <v>519</v>
      </c>
      <c r="U38" s="3">
        <f t="shared" si="3"/>
        <v>98610000</v>
      </c>
      <c r="V38" s="3">
        <f t="shared" si="3"/>
        <v>403</v>
      </c>
      <c r="W38" s="3">
        <f t="shared" si="3"/>
        <v>38285000</v>
      </c>
      <c r="X38" s="3">
        <f t="shared" si="3"/>
        <v>22355</v>
      </c>
      <c r="Y38" s="3">
        <f t="shared" si="3"/>
        <v>3121510000</v>
      </c>
    </row>
    <row r="40" spans="1:36" x14ac:dyDescent="0.2">
      <c r="A40" s="53"/>
      <c r="B40" s="53"/>
      <c r="C40" s="53"/>
    </row>
    <row r="41" spans="1:36" ht="15" x14ac:dyDescent="0.25">
      <c r="C41" s="54"/>
      <c r="D41" s="16"/>
    </row>
    <row r="42" spans="1:36" ht="15" x14ac:dyDescent="0.25">
      <c r="C42" s="55"/>
      <c r="D42" s="16"/>
      <c r="F42" s="34"/>
      <c r="G42" s="35"/>
    </row>
    <row r="43" spans="1:36" ht="15" x14ac:dyDescent="0.25">
      <c r="C43" s="56"/>
      <c r="D43" s="16"/>
      <c r="F43" s="34"/>
      <c r="G43" s="35"/>
    </row>
    <row r="44" spans="1:36" ht="15" x14ac:dyDescent="0.25">
      <c r="C44" s="43"/>
      <c r="D44" s="16"/>
    </row>
    <row r="45" spans="1:36" ht="15" x14ac:dyDescent="0.25">
      <c r="C45" s="43"/>
      <c r="D45" s="16"/>
    </row>
    <row r="46" spans="1:36" ht="15" x14ac:dyDescent="0.25">
      <c r="C46" s="43"/>
      <c r="D46" s="16"/>
    </row>
    <row r="47" spans="1:36" ht="15" x14ac:dyDescent="0.25">
      <c r="C47" s="43"/>
      <c r="D47" s="16"/>
    </row>
    <row r="48" spans="1:36" ht="15" x14ac:dyDescent="0.25">
      <c r="C48" s="43"/>
      <c r="D48" s="16"/>
    </row>
    <row r="49" spans="3:4" ht="15" x14ac:dyDescent="0.25">
      <c r="C49" s="43"/>
      <c r="D49" s="16"/>
    </row>
    <row r="50" spans="3:4" x14ac:dyDescent="0.2">
      <c r="C50" s="43"/>
    </row>
    <row r="51" spans="3:4" x14ac:dyDescent="0.2">
      <c r="C51" s="43"/>
    </row>
    <row r="52" spans="3:4" x14ac:dyDescent="0.2">
      <c r="C52" s="43"/>
    </row>
    <row r="53" spans="3:4" x14ac:dyDescent="0.2">
      <c r="C53" s="43"/>
    </row>
    <row r="54" spans="3:4" x14ac:dyDescent="0.2">
      <c r="C54" s="43"/>
    </row>
    <row r="55" spans="3:4" x14ac:dyDescent="0.2">
      <c r="C55" s="43"/>
    </row>
    <row r="56" spans="3:4" x14ac:dyDescent="0.2">
      <c r="C56" s="43"/>
    </row>
    <row r="57" spans="3:4" x14ac:dyDescent="0.2">
      <c r="C57" s="43"/>
    </row>
    <row r="58" spans="3:4" x14ac:dyDescent="0.2">
      <c r="C58" s="43"/>
    </row>
    <row r="59" spans="3:4" x14ac:dyDescent="0.2">
      <c r="C59" s="43"/>
    </row>
    <row r="60" spans="3:4" x14ac:dyDescent="0.2">
      <c r="C60" s="43"/>
    </row>
    <row r="61" spans="3:4" x14ac:dyDescent="0.2">
      <c r="C61" s="43"/>
    </row>
    <row r="62" spans="3:4" x14ac:dyDescent="0.2">
      <c r="C62" s="43"/>
    </row>
    <row r="63" spans="3:4" x14ac:dyDescent="0.2">
      <c r="C63" s="43"/>
    </row>
    <row r="64" spans="3:4" x14ac:dyDescent="0.2">
      <c r="C64" s="43"/>
    </row>
    <row r="65" spans="3:4" x14ac:dyDescent="0.2">
      <c r="C65" s="43"/>
    </row>
    <row r="66" spans="3:4" ht="15" x14ac:dyDescent="0.25">
      <c r="C66" s="43"/>
      <c r="D66" s="16"/>
    </row>
    <row r="67" spans="3:4" ht="15" x14ac:dyDescent="0.25">
      <c r="C67" s="43"/>
      <c r="D67" s="16"/>
    </row>
    <row r="68" spans="3:4" ht="15" x14ac:dyDescent="0.25">
      <c r="C68" s="43"/>
      <c r="D68" s="16"/>
    </row>
    <row r="69" spans="3:4" ht="15" x14ac:dyDescent="0.25">
      <c r="C69" s="43"/>
      <c r="D69" s="16"/>
    </row>
    <row r="70" spans="3:4" ht="15" x14ac:dyDescent="0.25">
      <c r="C70" s="43"/>
      <c r="D70" s="16"/>
    </row>
    <row r="71" spans="3:4" ht="15" x14ac:dyDescent="0.25">
      <c r="C71" s="43"/>
      <c r="D71" s="16"/>
    </row>
    <row r="72" spans="3:4" ht="15" x14ac:dyDescent="0.25">
      <c r="C72" s="43"/>
      <c r="D72" s="16"/>
    </row>
    <row r="73" spans="3:4" ht="15" x14ac:dyDescent="0.25">
      <c r="C73" s="43"/>
      <c r="D73" s="16"/>
    </row>
    <row r="74" spans="3:4" ht="15" x14ac:dyDescent="0.25">
      <c r="C74" s="43"/>
      <c r="D74" s="16"/>
    </row>
    <row r="75" spans="3:4" ht="15" x14ac:dyDescent="0.25">
      <c r="C75" s="43"/>
      <c r="D75" s="16"/>
    </row>
    <row r="76" spans="3:4" ht="15" x14ac:dyDescent="0.25">
      <c r="C76" s="43"/>
      <c r="D76" s="16"/>
    </row>
    <row r="77" spans="3:4" ht="15" x14ac:dyDescent="0.25">
      <c r="C77" s="43"/>
      <c r="D77" s="16"/>
    </row>
    <row r="78" spans="3:4" ht="15" x14ac:dyDescent="0.25">
      <c r="C78" s="43"/>
      <c r="D78" s="16"/>
    </row>
    <row r="79" spans="3:4" ht="15" x14ac:dyDescent="0.25">
      <c r="C79" s="43"/>
      <c r="D79" s="16"/>
    </row>
    <row r="80" spans="3:4" ht="15" x14ac:dyDescent="0.25">
      <c r="C80" s="43"/>
      <c r="D80" s="16"/>
    </row>
    <row r="81" spans="3:4" ht="15" x14ac:dyDescent="0.25">
      <c r="C81" s="43"/>
      <c r="D81" s="16"/>
    </row>
    <row r="82" spans="3:4" x14ac:dyDescent="0.2">
      <c r="C82" s="43"/>
    </row>
  </sheetData>
  <autoFilter ref="A7:AH38"/>
  <mergeCells count="13">
    <mergeCell ref="A38:C3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zoomScale="85" zoomScaleNormal="85" workbookViewId="0">
      <selection activeCell="D7" sqref="D7:W7"/>
    </sheetView>
  </sheetViews>
  <sheetFormatPr baseColWidth="10" defaultRowHeight="12.75" x14ac:dyDescent="0.2"/>
  <cols>
    <col min="1" max="1" width="8" style="36" bestFit="1" customWidth="1"/>
    <col min="2" max="2" width="14.140625" style="36" customWidth="1"/>
    <col min="3" max="3" width="11.42578125" style="36"/>
    <col min="5" max="5" width="14.140625" customWidth="1"/>
    <col min="6" max="6" width="14.28515625" bestFit="1" customWidth="1"/>
    <col min="7" max="7" width="15" customWidth="1"/>
    <col min="10" max="10" width="14.28515625" bestFit="1" customWidth="1"/>
    <col min="12" max="12" width="11.5703125" bestFit="1" customWidth="1"/>
    <col min="13" max="13" width="13.140625" bestFit="1" customWidth="1"/>
    <col min="14" max="14" width="14.28515625" bestFit="1" customWidth="1"/>
    <col min="15" max="15" width="12.140625" bestFit="1" customWidth="1"/>
    <col min="17" max="17" width="12.28515625" customWidth="1"/>
    <col min="18" max="18" width="14.28515625" bestFit="1" customWidth="1"/>
    <col min="20" max="20" width="10" customWidth="1"/>
    <col min="23" max="23" width="12.5703125" customWidth="1"/>
  </cols>
  <sheetData>
    <row r="1" spans="1:26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6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4" spans="1:26" ht="18" x14ac:dyDescent="0.25">
      <c r="A4" s="118" t="s">
        <v>61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26" ht="13.5" thickBot="1" x14ac:dyDescent="0.25"/>
    <row r="6" spans="1:26" ht="13.5" customHeight="1" thickBot="1" x14ac:dyDescent="0.25">
      <c r="A6" s="107" t="s">
        <v>0</v>
      </c>
      <c r="B6" s="123" t="s">
        <v>58</v>
      </c>
      <c r="C6" s="109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26" s="44" customFormat="1" ht="102.75" thickBot="1" x14ac:dyDescent="0.25">
      <c r="A7" s="108"/>
      <c r="B7" s="124"/>
      <c r="C7" s="110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26" s="44" customFormat="1" x14ac:dyDescent="0.2">
      <c r="A8" s="40">
        <v>11101</v>
      </c>
      <c r="B8" s="91">
        <v>11201</v>
      </c>
      <c r="C8" s="26" t="s">
        <v>338</v>
      </c>
      <c r="D8" s="63">
        <f>VLOOKUP($B8,Total!$B$4:$Y$348,Total!D$1,FALSE)</f>
        <v>7</v>
      </c>
      <c r="E8" s="63">
        <f>VLOOKUP($B8,Total!$B$4:$Y$348,Total!E$1,FALSE)</f>
        <v>1330000</v>
      </c>
      <c r="F8" s="63">
        <f>VLOOKUP($B8,Total!$B$4:$Y$348,Total!F$1,FALSE)</f>
        <v>107</v>
      </c>
      <c r="G8" s="63">
        <f>VLOOKUP($B8,Total!$B$4:$Y$348,Total!G$1,FALSE)</f>
        <v>10165000</v>
      </c>
      <c r="H8" s="63">
        <f>VLOOKUP($B8,Total!$B$4:$Y$348,Total!H$1,FALSE)</f>
        <v>239</v>
      </c>
      <c r="I8" s="63">
        <f>VLOOKUP($B8,Total!$B$4:$Y$348,Total!I$1,FALSE)</f>
        <v>45410000</v>
      </c>
      <c r="J8" s="63">
        <f>VLOOKUP($B8,Total!$B$4:$Y$348,Total!J$1,FALSE)</f>
        <v>390</v>
      </c>
      <c r="K8" s="63">
        <f>VLOOKUP($B8,Total!$B$4:$Y$348,Total!K$1,FALSE)</f>
        <v>37050000</v>
      </c>
      <c r="L8" s="63">
        <f>VLOOKUP($B8,Total!$B$4:$Y$348,Total!L$1,FALSE)</f>
        <v>0</v>
      </c>
      <c r="M8" s="63">
        <f>VLOOKUP($B8,Total!$B$4:$Y$348,Total!M$1,FALSE)</f>
        <v>0</v>
      </c>
      <c r="N8" s="63">
        <f>VLOOKUP($B8,Total!$B$4:$Y$348,Total!N$1,FALSE)</f>
        <v>0</v>
      </c>
      <c r="O8" s="63">
        <f>VLOOKUP($B8,Total!$B$4:$Y$348,Total!O$1,FALSE)</f>
        <v>0</v>
      </c>
      <c r="P8" s="63">
        <f>VLOOKUP($B8,Total!$B$4:$Y$348,Total!P$1,FALSE)</f>
        <v>0</v>
      </c>
      <c r="Q8" s="63">
        <f>VLOOKUP($B8,Total!$B$4:$Y$348,Total!Q$1,FALSE)</f>
        <v>0</v>
      </c>
      <c r="R8" s="63">
        <f>VLOOKUP($B8,Total!$B$4:$Y$348,Total!R$1,FALSE)</f>
        <v>0</v>
      </c>
      <c r="S8" s="63">
        <f>VLOOKUP($B8,Total!$B$4:$Y$348,Total!S$1,FALSE)</f>
        <v>0</v>
      </c>
      <c r="T8" s="63">
        <f>VLOOKUP($B8,Total!$B$4:$Y$348,Total!T$1,FALSE)</f>
        <v>33</v>
      </c>
      <c r="U8" s="63">
        <f>VLOOKUP($B8,Total!$B$4:$Y$348,Total!U$1,FALSE)</f>
        <v>6270000</v>
      </c>
      <c r="V8" s="63">
        <f>VLOOKUP($B8,Total!$B$4:$Y$348,Total!V$1,FALSE)</f>
        <v>12</v>
      </c>
      <c r="W8" s="63">
        <f>VLOOKUP($B8,Total!$B$4:$Y$348,Total!W$1,FALSE)</f>
        <v>1140000</v>
      </c>
      <c r="X8" s="63">
        <f>D8+F8+H8+J8+L8+N8+P8+R8+T8+V8</f>
        <v>788</v>
      </c>
      <c r="Y8" s="63">
        <f>E8+G8+I8+K8+M8+O8+Q8+S8+U8+W8</f>
        <v>101365000</v>
      </c>
      <c r="Z8" s="45"/>
    </row>
    <row r="9" spans="1:26" s="44" customFormat="1" x14ac:dyDescent="0.2">
      <c r="A9" s="41">
        <v>11102</v>
      </c>
      <c r="B9" s="91">
        <v>11202</v>
      </c>
      <c r="C9" s="26" t="s">
        <v>339</v>
      </c>
      <c r="D9" s="63">
        <f>VLOOKUP($B9,Total!$B$4:$Y$348,Total!D$1,FALSE)</f>
        <v>1</v>
      </c>
      <c r="E9" s="63">
        <f>VLOOKUP($B9,Total!$B$4:$Y$348,Total!E$1,FALSE)</f>
        <v>190000</v>
      </c>
      <c r="F9" s="63">
        <f>VLOOKUP($B9,Total!$B$4:$Y$348,Total!F$1,FALSE)</f>
        <v>34</v>
      </c>
      <c r="G9" s="63">
        <f>VLOOKUP($B9,Total!$B$4:$Y$348,Total!G$1,FALSE)</f>
        <v>3230000</v>
      </c>
      <c r="H9" s="63">
        <f>VLOOKUP($B9,Total!$B$4:$Y$348,Total!H$1,FALSE)</f>
        <v>84</v>
      </c>
      <c r="I9" s="63">
        <f>VLOOKUP($B9,Total!$B$4:$Y$348,Total!I$1,FALSE)</f>
        <v>15960000</v>
      </c>
      <c r="J9" s="63">
        <f>VLOOKUP($B9,Total!$B$4:$Y$348,Total!J$1,FALSE)</f>
        <v>126</v>
      </c>
      <c r="K9" s="63">
        <f>VLOOKUP($B9,Total!$B$4:$Y$348,Total!K$1,FALSE)</f>
        <v>11970000</v>
      </c>
      <c r="L9" s="63">
        <f>VLOOKUP($B9,Total!$B$4:$Y$348,Total!L$1,FALSE)</f>
        <v>0</v>
      </c>
      <c r="M9" s="63">
        <f>VLOOKUP($B9,Total!$B$4:$Y$348,Total!M$1,FALSE)</f>
        <v>0</v>
      </c>
      <c r="N9" s="63">
        <f>VLOOKUP($B9,Total!$B$4:$Y$348,Total!N$1,FALSE)</f>
        <v>0</v>
      </c>
      <c r="O9" s="63">
        <f>VLOOKUP($B9,Total!$B$4:$Y$348,Total!O$1,FALSE)</f>
        <v>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0</v>
      </c>
      <c r="U9" s="63">
        <f>VLOOKUP($B9,Total!$B$4:$Y$348,Total!U$1,FALSE)</f>
        <v>0</v>
      </c>
      <c r="V9" s="63">
        <f>VLOOKUP($B9,Total!$B$4:$Y$348,Total!V$1,FALSE)</f>
        <v>0</v>
      </c>
      <c r="W9" s="63">
        <f>VLOOKUP($B9,Total!$B$4:$Y$348,Total!W$1,FALSE)</f>
        <v>0</v>
      </c>
      <c r="X9" s="63">
        <f t="shared" ref="X9:X17" si="0">D9+F9+H9+J9+L9+N9+P9+R9+T9+V9</f>
        <v>245</v>
      </c>
      <c r="Y9" s="63">
        <f t="shared" ref="Y9:Y17" si="1">E9+G9+I9+K9+M9+O9+Q9+S9+U9+W9</f>
        <v>31350000</v>
      </c>
      <c r="Z9" s="45"/>
    </row>
    <row r="10" spans="1:26" s="44" customFormat="1" x14ac:dyDescent="0.2">
      <c r="A10" s="41">
        <v>11104</v>
      </c>
      <c r="B10" s="91">
        <v>11203</v>
      </c>
      <c r="C10" s="26" t="s">
        <v>340</v>
      </c>
      <c r="D10" s="63">
        <f>VLOOKUP($B10,Total!$B$4:$Y$348,Total!D$1,FALSE)</f>
        <v>0</v>
      </c>
      <c r="E10" s="63">
        <f>VLOOKUP($B10,Total!$B$4:$Y$348,Total!E$1,FALSE)</f>
        <v>0</v>
      </c>
      <c r="F10" s="63">
        <f>VLOOKUP($B10,Total!$B$4:$Y$348,Total!F$1,FALSE)</f>
        <v>0</v>
      </c>
      <c r="G10" s="63">
        <f>VLOOKUP($B10,Total!$B$4:$Y$348,Total!G$1,FALSE)</f>
        <v>0</v>
      </c>
      <c r="H10" s="63">
        <f>VLOOKUP($B10,Total!$B$4:$Y$348,Total!H$1,FALSE)</f>
        <v>28</v>
      </c>
      <c r="I10" s="63">
        <f>VLOOKUP($B10,Total!$B$4:$Y$348,Total!I$1,FALSE)</f>
        <v>5320000</v>
      </c>
      <c r="J10" s="63">
        <f>VLOOKUP($B10,Total!$B$4:$Y$348,Total!J$1,FALSE)</f>
        <v>39</v>
      </c>
      <c r="K10" s="63">
        <f>VLOOKUP($B10,Total!$B$4:$Y$348,Total!K$1,FALSE)</f>
        <v>3705000</v>
      </c>
      <c r="L10" s="63">
        <f>VLOOKUP($B10,Total!$B$4:$Y$348,Total!L$1,FALSE)</f>
        <v>0</v>
      </c>
      <c r="M10" s="63">
        <f>VLOOKUP($B10,Total!$B$4:$Y$348,Total!M$1,FALSE)</f>
        <v>0</v>
      </c>
      <c r="N10" s="63">
        <f>VLOOKUP($B10,Total!$B$4:$Y$348,Total!N$1,FALSE)</f>
        <v>0</v>
      </c>
      <c r="O10" s="63">
        <f>VLOOKUP($B10,Total!$B$4:$Y$348,Total!O$1,FALSE)</f>
        <v>0</v>
      </c>
      <c r="P10" s="63">
        <f>VLOOKUP($B10,Total!$B$4:$Y$348,Total!P$1,FALSE)</f>
        <v>0</v>
      </c>
      <c r="Q10" s="63">
        <f>VLOOKUP($B10,Total!$B$4:$Y$348,Total!Q$1,FALSE)</f>
        <v>0</v>
      </c>
      <c r="R10" s="63">
        <f>VLOOKUP($B10,Total!$B$4:$Y$348,Total!R$1,FALSE)</f>
        <v>0</v>
      </c>
      <c r="S10" s="63">
        <f>VLOOKUP($B10,Total!$B$4:$Y$348,Total!S$1,FALSE)</f>
        <v>0</v>
      </c>
      <c r="T10" s="63">
        <f>VLOOKUP($B10,Total!$B$4:$Y$348,Total!T$1,FALSE)</f>
        <v>0</v>
      </c>
      <c r="U10" s="63">
        <f>VLOOKUP($B10,Total!$B$4:$Y$348,Total!U$1,FALSE)</f>
        <v>0</v>
      </c>
      <c r="V10" s="63">
        <f>VLOOKUP($B10,Total!$B$4:$Y$348,Total!V$1,FALSE)</f>
        <v>0</v>
      </c>
      <c r="W10" s="63">
        <f>VLOOKUP($B10,Total!$B$4:$Y$348,Total!W$1,FALSE)</f>
        <v>0</v>
      </c>
      <c r="X10" s="63">
        <f t="shared" si="0"/>
        <v>67</v>
      </c>
      <c r="Y10" s="63">
        <f t="shared" si="1"/>
        <v>9025000</v>
      </c>
      <c r="Z10" s="45"/>
    </row>
    <row r="11" spans="1:26" s="44" customFormat="1" x14ac:dyDescent="0.2">
      <c r="A11" s="41">
        <v>11201</v>
      </c>
      <c r="B11" s="91">
        <v>11401</v>
      </c>
      <c r="C11" s="26" t="s">
        <v>341</v>
      </c>
      <c r="D11" s="63">
        <f>VLOOKUP($B11,Total!$B$4:$Y$348,Total!D$1,FALSE)</f>
        <v>0</v>
      </c>
      <c r="E11" s="63">
        <f>VLOOKUP($B11,Total!$B$4:$Y$348,Total!E$1,FALSE)</f>
        <v>0</v>
      </c>
      <c r="F11" s="63">
        <f>VLOOKUP($B11,Total!$B$4:$Y$348,Total!F$1,FALSE)</f>
        <v>0</v>
      </c>
      <c r="G11" s="63">
        <f>VLOOKUP($B11,Total!$B$4:$Y$348,Total!G$1,FALSE)</f>
        <v>0</v>
      </c>
      <c r="H11" s="63">
        <f>VLOOKUP($B11,Total!$B$4:$Y$348,Total!H$1,FALSE)</f>
        <v>66</v>
      </c>
      <c r="I11" s="63">
        <f>VLOOKUP($B11,Total!$B$4:$Y$348,Total!I$1,FALSE)</f>
        <v>12540000</v>
      </c>
      <c r="J11" s="63">
        <f>VLOOKUP($B11,Total!$B$4:$Y$348,Total!J$1,FALSE)</f>
        <v>90</v>
      </c>
      <c r="K11" s="63">
        <f>VLOOKUP($B11,Total!$B$4:$Y$348,Total!K$1,FALSE)</f>
        <v>8550000</v>
      </c>
      <c r="L11" s="63">
        <f>VLOOKUP($B11,Total!$B$4:$Y$348,Total!L$1,FALSE)</f>
        <v>0</v>
      </c>
      <c r="M11" s="63">
        <f>VLOOKUP($B11,Total!$B$4:$Y$348,Total!M$1,FALSE)</f>
        <v>0</v>
      </c>
      <c r="N11" s="63">
        <f>VLOOKUP($B11,Total!$B$4:$Y$348,Total!N$1,FALSE)</f>
        <v>0</v>
      </c>
      <c r="O11" s="63">
        <f>VLOOKUP($B11,Total!$B$4:$Y$348,Total!O$1,FALSE)</f>
        <v>0</v>
      </c>
      <c r="P11" s="63">
        <f>VLOOKUP($B11,Total!$B$4:$Y$348,Total!P$1,FALSE)</f>
        <v>0</v>
      </c>
      <c r="Q11" s="63">
        <f>VLOOKUP($B11,Total!$B$4:$Y$348,Total!Q$1,FALSE)</f>
        <v>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0</v>
      </c>
      <c r="U11" s="63">
        <f>VLOOKUP($B11,Total!$B$4:$Y$348,Total!U$1,FALSE)</f>
        <v>0</v>
      </c>
      <c r="V11" s="63">
        <f>VLOOKUP($B11,Total!$B$4:$Y$348,Total!V$1,FALSE)</f>
        <v>0</v>
      </c>
      <c r="W11" s="63">
        <f>VLOOKUP($B11,Total!$B$4:$Y$348,Total!W$1,FALSE)</f>
        <v>0</v>
      </c>
      <c r="X11" s="63">
        <f t="shared" si="0"/>
        <v>156</v>
      </c>
      <c r="Y11" s="63">
        <f t="shared" si="1"/>
        <v>21090000</v>
      </c>
      <c r="Z11" s="45"/>
    </row>
    <row r="12" spans="1:26" s="44" customFormat="1" x14ac:dyDescent="0.2">
      <c r="A12" s="41">
        <v>11203</v>
      </c>
      <c r="B12" s="91">
        <v>11402</v>
      </c>
      <c r="C12" s="26" t="s">
        <v>342</v>
      </c>
      <c r="D12" s="63">
        <f>VLOOKUP($B12,Total!$B$4:$Y$348,Total!D$1,FALSE)</f>
        <v>2</v>
      </c>
      <c r="E12" s="63">
        <f>VLOOKUP($B12,Total!$B$4:$Y$348,Total!E$1,FALSE)</f>
        <v>380000</v>
      </c>
      <c r="F12" s="63">
        <f>VLOOKUP($B12,Total!$B$4:$Y$348,Total!F$1,FALSE)</f>
        <v>18</v>
      </c>
      <c r="G12" s="63">
        <f>VLOOKUP($B12,Total!$B$4:$Y$348,Total!G$1,FALSE)</f>
        <v>1710000</v>
      </c>
      <c r="H12" s="63">
        <f>VLOOKUP($B12,Total!$B$4:$Y$348,Total!H$1,FALSE)</f>
        <v>34</v>
      </c>
      <c r="I12" s="63">
        <f>VLOOKUP($B12,Total!$B$4:$Y$348,Total!I$1,FALSE)</f>
        <v>6460000</v>
      </c>
      <c r="J12" s="63">
        <f>VLOOKUP($B12,Total!$B$4:$Y$348,Total!J$1,FALSE)</f>
        <v>83</v>
      </c>
      <c r="K12" s="63">
        <f>VLOOKUP($B12,Total!$B$4:$Y$348,Total!K$1,FALSE)</f>
        <v>7885000</v>
      </c>
      <c r="L12" s="63">
        <f>VLOOKUP($B12,Total!$B$4:$Y$348,Total!L$1,FALSE)</f>
        <v>0</v>
      </c>
      <c r="M12" s="63">
        <f>VLOOKUP($B12,Total!$B$4:$Y$348,Total!M$1,FALSE)</f>
        <v>0</v>
      </c>
      <c r="N12" s="63">
        <f>VLOOKUP($B12,Total!$B$4:$Y$348,Total!N$1,FALSE)</f>
        <v>0</v>
      </c>
      <c r="O12" s="63">
        <f>VLOOKUP($B12,Total!$B$4:$Y$348,Total!O$1,FALSE)</f>
        <v>0</v>
      </c>
      <c r="P12" s="63">
        <f>VLOOKUP($B12,Total!$B$4:$Y$348,Total!P$1,FALSE)</f>
        <v>0</v>
      </c>
      <c r="Q12" s="63">
        <f>VLOOKUP($B12,Total!$B$4:$Y$348,Total!Q$1,FALSE)</f>
        <v>0</v>
      </c>
      <c r="R12" s="63">
        <f>VLOOKUP($B12,Total!$B$4:$Y$348,Total!R$1,FALSE)</f>
        <v>0</v>
      </c>
      <c r="S12" s="63">
        <f>VLOOKUP($B12,Total!$B$4:$Y$348,Total!S$1,FALSE)</f>
        <v>0</v>
      </c>
      <c r="T12" s="63">
        <f>VLOOKUP($B12,Total!$B$4:$Y$348,Total!T$1,FALSE)</f>
        <v>4</v>
      </c>
      <c r="U12" s="63">
        <f>VLOOKUP($B12,Total!$B$4:$Y$348,Total!U$1,FALSE)</f>
        <v>760000</v>
      </c>
      <c r="V12" s="63">
        <f>VLOOKUP($B12,Total!$B$4:$Y$348,Total!V$1,FALSE)</f>
        <v>4</v>
      </c>
      <c r="W12" s="63">
        <f>VLOOKUP($B12,Total!$B$4:$Y$348,Total!W$1,FALSE)</f>
        <v>380000</v>
      </c>
      <c r="X12" s="63">
        <f t="shared" si="0"/>
        <v>145</v>
      </c>
      <c r="Y12" s="63">
        <f t="shared" si="1"/>
        <v>17575000</v>
      </c>
      <c r="Z12" s="45"/>
    </row>
    <row r="13" spans="1:26" s="44" customFormat="1" x14ac:dyDescent="0.2">
      <c r="A13" s="41">
        <v>11301</v>
      </c>
      <c r="B13" s="91">
        <v>11301</v>
      </c>
      <c r="C13" s="26" t="s">
        <v>343</v>
      </c>
      <c r="D13" s="63">
        <f>VLOOKUP($B13,Total!$B$4:$Y$348,Total!D$1,FALSE)</f>
        <v>0</v>
      </c>
      <c r="E13" s="63">
        <f>VLOOKUP($B13,Total!$B$4:$Y$348,Total!E$1,FALSE)</f>
        <v>0</v>
      </c>
      <c r="F13" s="63">
        <f>VLOOKUP($B13,Total!$B$4:$Y$348,Total!F$1,FALSE)</f>
        <v>0</v>
      </c>
      <c r="G13" s="63">
        <f>VLOOKUP($B13,Total!$B$4:$Y$348,Total!G$1,FALSE)</f>
        <v>0</v>
      </c>
      <c r="H13" s="63">
        <f>VLOOKUP($B13,Total!$B$4:$Y$348,Total!H$1,FALSE)</f>
        <v>45</v>
      </c>
      <c r="I13" s="63">
        <f>VLOOKUP($B13,Total!$B$4:$Y$348,Total!I$1,FALSE)</f>
        <v>8550000</v>
      </c>
      <c r="J13" s="63">
        <f>VLOOKUP($B13,Total!$B$4:$Y$348,Total!J$1,FALSE)</f>
        <v>76</v>
      </c>
      <c r="K13" s="63">
        <f>VLOOKUP($B13,Total!$B$4:$Y$348,Total!K$1,FALSE)</f>
        <v>7220000</v>
      </c>
      <c r="L13" s="63">
        <f>VLOOKUP($B13,Total!$B$4:$Y$348,Total!L$1,FALSE)</f>
        <v>0</v>
      </c>
      <c r="M13" s="63">
        <f>VLOOKUP($B13,Total!$B$4:$Y$348,Total!M$1,FALSE)</f>
        <v>0</v>
      </c>
      <c r="N13" s="63">
        <f>VLOOKUP($B13,Total!$B$4:$Y$348,Total!N$1,FALSE)</f>
        <v>0</v>
      </c>
      <c r="O13" s="63">
        <f>VLOOKUP($B13,Total!$B$4:$Y$348,Total!O$1,FALSE)</f>
        <v>0</v>
      </c>
      <c r="P13" s="63">
        <f>VLOOKUP($B13,Total!$B$4:$Y$348,Total!P$1,FALSE)</f>
        <v>0</v>
      </c>
      <c r="Q13" s="63">
        <f>VLOOKUP($B13,Total!$B$4:$Y$348,Total!Q$1,FALSE)</f>
        <v>0</v>
      </c>
      <c r="R13" s="63">
        <f>VLOOKUP($B13,Total!$B$4:$Y$348,Total!R$1,FALSE)</f>
        <v>0</v>
      </c>
      <c r="S13" s="63">
        <f>VLOOKUP($B13,Total!$B$4:$Y$348,Total!S$1,FALSE)</f>
        <v>0</v>
      </c>
      <c r="T13" s="63">
        <f>VLOOKUP($B13,Total!$B$4:$Y$348,Total!T$1,FALSE)</f>
        <v>16</v>
      </c>
      <c r="U13" s="63">
        <f>VLOOKUP($B13,Total!$B$4:$Y$348,Total!U$1,FALSE)</f>
        <v>3040000</v>
      </c>
      <c r="V13" s="63">
        <f>VLOOKUP($B13,Total!$B$4:$Y$348,Total!V$1,FALSE)</f>
        <v>5</v>
      </c>
      <c r="W13" s="63">
        <f>VLOOKUP($B13,Total!$B$4:$Y$348,Total!W$1,FALSE)</f>
        <v>475000</v>
      </c>
      <c r="X13" s="63">
        <f t="shared" si="0"/>
        <v>142</v>
      </c>
      <c r="Y13" s="63">
        <f t="shared" si="1"/>
        <v>19285000</v>
      </c>
      <c r="Z13" s="45"/>
    </row>
    <row r="14" spans="1:26" s="44" customFormat="1" x14ac:dyDescent="0.2">
      <c r="A14" s="41">
        <v>11302</v>
      </c>
      <c r="B14" s="91">
        <v>11302</v>
      </c>
      <c r="C14" s="26" t="s">
        <v>344</v>
      </c>
      <c r="D14" s="63">
        <f>VLOOKUP($B14,Total!$B$4:$Y$348,Total!D$1,FALSE)</f>
        <v>1</v>
      </c>
      <c r="E14" s="63">
        <f>VLOOKUP($B14,Total!$B$4:$Y$348,Total!E$1,FALSE)</f>
        <v>190000</v>
      </c>
      <c r="F14" s="63">
        <f>VLOOKUP($B14,Total!$B$4:$Y$348,Total!F$1,FALSE)</f>
        <v>12</v>
      </c>
      <c r="G14" s="63">
        <f>VLOOKUP($B14,Total!$B$4:$Y$348,Total!G$1,FALSE)</f>
        <v>1140000</v>
      </c>
      <c r="H14" s="63">
        <f>VLOOKUP($B14,Total!$B$4:$Y$348,Total!H$1,FALSE)</f>
        <v>15</v>
      </c>
      <c r="I14" s="63">
        <f>VLOOKUP($B14,Total!$B$4:$Y$348,Total!I$1,FALSE)</f>
        <v>2850000</v>
      </c>
      <c r="J14" s="63">
        <f>VLOOKUP($B14,Total!$B$4:$Y$348,Total!J$1,FALSE)</f>
        <v>27</v>
      </c>
      <c r="K14" s="63">
        <f>VLOOKUP($B14,Total!$B$4:$Y$348,Total!K$1,FALSE)</f>
        <v>2565000</v>
      </c>
      <c r="L14" s="63">
        <f>VLOOKUP($B14,Total!$B$4:$Y$348,Total!L$1,FALSE)</f>
        <v>0</v>
      </c>
      <c r="M14" s="63">
        <f>VLOOKUP($B14,Total!$B$4:$Y$348,Total!M$1,FALSE)</f>
        <v>0</v>
      </c>
      <c r="N14" s="63">
        <f>VLOOKUP($B14,Total!$B$4:$Y$348,Total!N$1,FALSE)</f>
        <v>0</v>
      </c>
      <c r="O14" s="63">
        <f>VLOOKUP($B14,Total!$B$4:$Y$348,Total!O$1,FALSE)</f>
        <v>0</v>
      </c>
      <c r="P14" s="63">
        <f>VLOOKUP($B14,Total!$B$4:$Y$348,Total!P$1,FALSE)</f>
        <v>0</v>
      </c>
      <c r="Q14" s="63">
        <f>VLOOKUP($B14,Total!$B$4:$Y$348,Total!Q$1,FALSE)</f>
        <v>0</v>
      </c>
      <c r="R14" s="63">
        <f>VLOOKUP($B14,Total!$B$4:$Y$348,Total!R$1,FALSE)</f>
        <v>0</v>
      </c>
      <c r="S14" s="63">
        <f>VLOOKUP($B14,Total!$B$4:$Y$348,Total!S$1,FALSE)</f>
        <v>0</v>
      </c>
      <c r="T14" s="63">
        <f>VLOOKUP($B14,Total!$B$4:$Y$348,Total!T$1,FALSE)</f>
        <v>0</v>
      </c>
      <c r="U14" s="63">
        <f>VLOOKUP($B14,Total!$B$4:$Y$348,Total!U$1,FALSE)</f>
        <v>0</v>
      </c>
      <c r="V14" s="63">
        <f>VLOOKUP($B14,Total!$B$4:$Y$348,Total!V$1,FALSE)</f>
        <v>0</v>
      </c>
      <c r="W14" s="63">
        <f>VLOOKUP($B14,Total!$B$4:$Y$348,Total!W$1,FALSE)</f>
        <v>0</v>
      </c>
      <c r="X14" s="63">
        <f t="shared" si="0"/>
        <v>55</v>
      </c>
      <c r="Y14" s="63">
        <f t="shared" si="1"/>
        <v>6745000</v>
      </c>
      <c r="Z14" s="45"/>
    </row>
    <row r="15" spans="1:26" s="44" customFormat="1" x14ac:dyDescent="0.2">
      <c r="A15" s="41">
        <v>11303</v>
      </c>
      <c r="B15" s="91">
        <v>11303</v>
      </c>
      <c r="C15" s="26" t="s">
        <v>345</v>
      </c>
      <c r="D15" s="63">
        <f>VLOOKUP($B15,Total!$B$4:$Y$348,Total!D$1,FALSE)</f>
        <v>0</v>
      </c>
      <c r="E15" s="63">
        <f>VLOOKUP($B15,Total!$B$4:$Y$348,Total!E$1,FALSE)</f>
        <v>0</v>
      </c>
      <c r="F15" s="63">
        <f>VLOOKUP($B15,Total!$B$4:$Y$348,Total!F$1,FALSE)</f>
        <v>14</v>
      </c>
      <c r="G15" s="63">
        <f>VLOOKUP($B15,Total!$B$4:$Y$348,Total!G$1,FALSE)</f>
        <v>1330000</v>
      </c>
      <c r="H15" s="63">
        <f>VLOOKUP($B15,Total!$B$4:$Y$348,Total!H$1,FALSE)</f>
        <v>11</v>
      </c>
      <c r="I15" s="63">
        <f>VLOOKUP($B15,Total!$B$4:$Y$348,Total!I$1,FALSE)</f>
        <v>2090000</v>
      </c>
      <c r="J15" s="63">
        <f>VLOOKUP($B15,Total!$B$4:$Y$348,Total!J$1,FALSE)</f>
        <v>16</v>
      </c>
      <c r="K15" s="63">
        <f>VLOOKUP($B15,Total!$B$4:$Y$348,Total!K$1,FALSE)</f>
        <v>1520000</v>
      </c>
      <c r="L15" s="63">
        <f>VLOOKUP($B15,Total!$B$4:$Y$348,Total!L$1,FALSE)</f>
        <v>0</v>
      </c>
      <c r="M15" s="63">
        <f>VLOOKUP($B15,Total!$B$4:$Y$348,Total!M$1,FALSE)</f>
        <v>0</v>
      </c>
      <c r="N15" s="63">
        <f>VLOOKUP($B15,Total!$B$4:$Y$348,Total!N$1,FALSE)</f>
        <v>0</v>
      </c>
      <c r="O15" s="63">
        <f>VLOOKUP($B15,Total!$B$4:$Y$348,Total!O$1,FALSE)</f>
        <v>0</v>
      </c>
      <c r="P15" s="63">
        <f>VLOOKUP($B15,Total!$B$4:$Y$348,Total!P$1,FALSE)</f>
        <v>0</v>
      </c>
      <c r="Q15" s="63">
        <f>VLOOKUP($B15,Total!$B$4:$Y$348,Total!Q$1,FALSE)</f>
        <v>0</v>
      </c>
      <c r="R15" s="63">
        <f>VLOOKUP($B15,Total!$B$4:$Y$348,Total!R$1,FALSE)</f>
        <v>0</v>
      </c>
      <c r="S15" s="63">
        <f>VLOOKUP($B15,Total!$B$4:$Y$348,Total!S$1,FALSE)</f>
        <v>0</v>
      </c>
      <c r="T15" s="63">
        <f>VLOOKUP($B15,Total!$B$4:$Y$348,Total!T$1,FALSE)</f>
        <v>7</v>
      </c>
      <c r="U15" s="63">
        <f>VLOOKUP($B15,Total!$B$4:$Y$348,Total!U$1,FALSE)</f>
        <v>1330000</v>
      </c>
      <c r="V15" s="63">
        <f>VLOOKUP($B15,Total!$B$4:$Y$348,Total!V$1,FALSE)</f>
        <v>3</v>
      </c>
      <c r="W15" s="63">
        <f>VLOOKUP($B15,Total!$B$4:$Y$348,Total!W$1,FALSE)</f>
        <v>285000</v>
      </c>
      <c r="X15" s="63">
        <f t="shared" si="0"/>
        <v>51</v>
      </c>
      <c r="Y15" s="63">
        <f t="shared" si="1"/>
        <v>6555000</v>
      </c>
      <c r="Z15" s="45"/>
    </row>
    <row r="16" spans="1:26" s="44" customFormat="1" x14ac:dyDescent="0.2">
      <c r="A16" s="41">
        <v>11401</v>
      </c>
      <c r="B16" s="91">
        <v>11101</v>
      </c>
      <c r="C16" s="26" t="s">
        <v>346</v>
      </c>
      <c r="D16" s="63">
        <f>VLOOKUP($B16,Total!$B$4:$Y$348,Total!D$1,FALSE)</f>
        <v>19</v>
      </c>
      <c r="E16" s="63">
        <f>VLOOKUP($B16,Total!$B$4:$Y$348,Total!E$1,FALSE)</f>
        <v>3610000</v>
      </c>
      <c r="F16" s="63">
        <f>VLOOKUP($B16,Total!$B$4:$Y$348,Total!F$1,FALSE)</f>
        <v>121</v>
      </c>
      <c r="G16" s="63">
        <f>VLOOKUP($B16,Total!$B$4:$Y$348,Total!G$1,FALSE)</f>
        <v>11495000</v>
      </c>
      <c r="H16" s="63">
        <f>VLOOKUP($B16,Total!$B$4:$Y$348,Total!H$1,FALSE)</f>
        <v>369</v>
      </c>
      <c r="I16" s="63">
        <f>VLOOKUP($B16,Total!$B$4:$Y$348,Total!I$1,FALSE)</f>
        <v>70110000</v>
      </c>
      <c r="J16" s="63">
        <f>VLOOKUP($B16,Total!$B$4:$Y$348,Total!J$1,FALSE)</f>
        <v>489</v>
      </c>
      <c r="K16" s="63">
        <f>VLOOKUP($B16,Total!$B$4:$Y$348,Total!K$1,FALSE)</f>
        <v>46455000</v>
      </c>
      <c r="L16" s="63">
        <f>VLOOKUP($B16,Total!$B$4:$Y$348,Total!L$1,FALSE)</f>
        <v>0</v>
      </c>
      <c r="M16" s="63">
        <f>VLOOKUP($B16,Total!$B$4:$Y$348,Total!M$1,FALSE)</f>
        <v>0</v>
      </c>
      <c r="N16" s="63">
        <f>VLOOKUP($B16,Total!$B$4:$Y$348,Total!N$1,FALSE)</f>
        <v>0</v>
      </c>
      <c r="O16" s="63">
        <f>VLOOKUP($B16,Total!$B$4:$Y$348,Total!O$1,FALSE)</f>
        <v>0</v>
      </c>
      <c r="P16" s="63">
        <f>VLOOKUP($B16,Total!$B$4:$Y$348,Total!P$1,FALSE)</f>
        <v>0</v>
      </c>
      <c r="Q16" s="63">
        <f>VLOOKUP($B16,Total!$B$4:$Y$348,Total!Q$1,FALSE)</f>
        <v>0</v>
      </c>
      <c r="R16" s="63">
        <f>VLOOKUP($B16,Total!$B$4:$Y$348,Total!R$1,FALSE)</f>
        <v>0</v>
      </c>
      <c r="S16" s="63">
        <f>VLOOKUP($B16,Total!$B$4:$Y$348,Total!S$1,FALSE)</f>
        <v>0</v>
      </c>
      <c r="T16" s="63">
        <f>VLOOKUP($B16,Total!$B$4:$Y$348,Total!T$1,FALSE)</f>
        <v>85</v>
      </c>
      <c r="U16" s="63">
        <f>VLOOKUP($B16,Total!$B$4:$Y$348,Total!U$1,FALSE)</f>
        <v>16150000</v>
      </c>
      <c r="V16" s="63">
        <f>VLOOKUP($B16,Total!$B$4:$Y$348,Total!V$1,FALSE)</f>
        <v>25</v>
      </c>
      <c r="W16" s="63">
        <f>VLOOKUP($B16,Total!$B$4:$Y$348,Total!W$1,FALSE)</f>
        <v>2375000</v>
      </c>
      <c r="X16" s="63">
        <f t="shared" si="0"/>
        <v>1108</v>
      </c>
      <c r="Y16" s="63">
        <f t="shared" si="1"/>
        <v>150195000</v>
      </c>
      <c r="Z16" s="45"/>
    </row>
    <row r="17" spans="1:26" s="44" customFormat="1" ht="13.5" thickBot="1" x14ac:dyDescent="0.25">
      <c r="A17" s="42">
        <v>11402</v>
      </c>
      <c r="B17" s="91">
        <v>11102</v>
      </c>
      <c r="C17" s="26" t="s">
        <v>347</v>
      </c>
      <c r="D17" s="63">
        <f>VLOOKUP($B17,Total!$B$4:$Y$348,Total!D$1,FALSE)</f>
        <v>0</v>
      </c>
      <c r="E17" s="63">
        <f>VLOOKUP($B17,Total!$B$4:$Y$348,Total!E$1,FALSE)</f>
        <v>0</v>
      </c>
      <c r="F17" s="63">
        <f>VLOOKUP($B17,Total!$B$4:$Y$348,Total!F$1,FALSE)</f>
        <v>21</v>
      </c>
      <c r="G17" s="63">
        <f>VLOOKUP($B17,Total!$B$4:$Y$348,Total!G$1,FALSE)</f>
        <v>1995000</v>
      </c>
      <c r="H17" s="63">
        <f>VLOOKUP($B17,Total!$B$4:$Y$348,Total!H$1,FALSE)</f>
        <v>19</v>
      </c>
      <c r="I17" s="63">
        <f>VLOOKUP($B17,Total!$B$4:$Y$348,Total!I$1,FALSE)</f>
        <v>3610000</v>
      </c>
      <c r="J17" s="63">
        <f>VLOOKUP($B17,Total!$B$4:$Y$348,Total!J$1,FALSE)</f>
        <v>15</v>
      </c>
      <c r="K17" s="63">
        <f>VLOOKUP($B17,Total!$B$4:$Y$348,Total!K$1,FALSE)</f>
        <v>1425000</v>
      </c>
      <c r="L17" s="63">
        <f>VLOOKUP($B17,Total!$B$4:$Y$348,Total!L$1,FALSE)</f>
        <v>0</v>
      </c>
      <c r="M17" s="63">
        <f>VLOOKUP($B17,Total!$B$4:$Y$348,Total!M$1,FALSE)</f>
        <v>0</v>
      </c>
      <c r="N17" s="63">
        <f>VLOOKUP($B17,Total!$B$4:$Y$348,Total!N$1,FALSE)</f>
        <v>0</v>
      </c>
      <c r="O17" s="63">
        <f>VLOOKUP($B17,Total!$B$4:$Y$348,Total!O$1,FALSE)</f>
        <v>0</v>
      </c>
      <c r="P17" s="63">
        <f>VLOOKUP($B17,Total!$B$4:$Y$348,Total!P$1,FALSE)</f>
        <v>0</v>
      </c>
      <c r="Q17" s="63">
        <f>VLOOKUP($B17,Total!$B$4:$Y$348,Total!Q$1,FALSE)</f>
        <v>0</v>
      </c>
      <c r="R17" s="63">
        <f>VLOOKUP($B17,Total!$B$4:$Y$348,Total!R$1,FALSE)</f>
        <v>0</v>
      </c>
      <c r="S17" s="63">
        <f>VLOOKUP($B17,Total!$B$4:$Y$348,Total!S$1,FALSE)</f>
        <v>0</v>
      </c>
      <c r="T17" s="63">
        <f>VLOOKUP($B17,Total!$B$4:$Y$348,Total!T$1,FALSE)</f>
        <v>6</v>
      </c>
      <c r="U17" s="63">
        <f>VLOOKUP($B17,Total!$B$4:$Y$348,Total!U$1,FALSE)</f>
        <v>1140000</v>
      </c>
      <c r="V17" s="63">
        <f>VLOOKUP($B17,Total!$B$4:$Y$348,Total!V$1,FALSE)</f>
        <v>2</v>
      </c>
      <c r="W17" s="63">
        <f>VLOOKUP($B17,Total!$B$4:$Y$348,Total!W$1,FALSE)</f>
        <v>190000</v>
      </c>
      <c r="X17" s="63">
        <f t="shared" si="0"/>
        <v>63</v>
      </c>
      <c r="Y17" s="63">
        <f t="shared" si="1"/>
        <v>8360000</v>
      </c>
      <c r="Z17" s="45"/>
    </row>
    <row r="18" spans="1:26" s="44" customFormat="1" ht="13.5" thickBot="1" x14ac:dyDescent="0.25">
      <c r="A18" s="112" t="s">
        <v>7</v>
      </c>
      <c r="B18" s="113"/>
      <c r="C18" s="114"/>
      <c r="D18" s="6">
        <f t="shared" ref="D18:G18" si="2">SUM(D8:D17)</f>
        <v>30</v>
      </c>
      <c r="E18" s="6">
        <f t="shared" si="2"/>
        <v>5700000</v>
      </c>
      <c r="F18" s="6">
        <f t="shared" si="2"/>
        <v>327</v>
      </c>
      <c r="G18" s="6">
        <f t="shared" si="2"/>
        <v>31065000</v>
      </c>
      <c r="H18" s="6">
        <f>SUM(H8:H17)</f>
        <v>910</v>
      </c>
      <c r="I18" s="6">
        <f t="shared" ref="I18:Y18" si="3">SUM(I8:I17)</f>
        <v>172900000</v>
      </c>
      <c r="J18" s="6">
        <f t="shared" si="3"/>
        <v>1351</v>
      </c>
      <c r="K18" s="6">
        <f t="shared" si="3"/>
        <v>128345000</v>
      </c>
      <c r="L18" s="6">
        <f t="shared" si="3"/>
        <v>0</v>
      </c>
      <c r="M18" s="6">
        <f t="shared" si="3"/>
        <v>0</v>
      </c>
      <c r="N18" s="6">
        <f t="shared" si="3"/>
        <v>0</v>
      </c>
      <c r="O18" s="6">
        <f t="shared" si="3"/>
        <v>0</v>
      </c>
      <c r="P18" s="6">
        <f t="shared" si="3"/>
        <v>0</v>
      </c>
      <c r="Q18" s="6">
        <f t="shared" si="3"/>
        <v>0</v>
      </c>
      <c r="R18" s="6">
        <f t="shared" si="3"/>
        <v>0</v>
      </c>
      <c r="S18" s="6">
        <f t="shared" si="3"/>
        <v>0</v>
      </c>
      <c r="T18" s="6">
        <f t="shared" si="3"/>
        <v>151</v>
      </c>
      <c r="U18" s="6">
        <f t="shared" si="3"/>
        <v>28690000</v>
      </c>
      <c r="V18" s="6">
        <f t="shared" si="3"/>
        <v>51</v>
      </c>
      <c r="W18" s="6">
        <f t="shared" si="3"/>
        <v>4845000</v>
      </c>
      <c r="X18" s="6">
        <f t="shared" si="3"/>
        <v>2820</v>
      </c>
      <c r="Y18" s="23">
        <f t="shared" si="3"/>
        <v>371545000</v>
      </c>
    </row>
    <row r="21" spans="1:26" x14ac:dyDescent="0.2">
      <c r="F21" s="34"/>
      <c r="G21" s="35"/>
    </row>
    <row r="22" spans="1:26" x14ac:dyDescent="0.2">
      <c r="F22" s="34"/>
      <c r="G22" s="35"/>
    </row>
  </sheetData>
  <autoFilter ref="A7:X7"/>
  <mergeCells count="13">
    <mergeCell ref="A18:C1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2"/>
  <sheetViews>
    <sheetView zoomScale="77" zoomScaleNormal="77" workbookViewId="0">
      <selection activeCell="D7" sqref="D7:W7"/>
    </sheetView>
  </sheetViews>
  <sheetFormatPr baseColWidth="10" defaultRowHeight="12.75" x14ac:dyDescent="0.2"/>
  <cols>
    <col min="1" max="1" width="8" style="36" bestFit="1" customWidth="1"/>
    <col min="2" max="2" width="17.7109375" style="36" customWidth="1"/>
    <col min="3" max="3" width="15.85546875" style="36" bestFit="1" customWidth="1"/>
    <col min="4" max="4" width="11.7109375" bestFit="1" customWidth="1"/>
    <col min="5" max="5" width="12.7109375" customWidth="1"/>
    <col min="6" max="6" width="13.85546875" bestFit="1" customWidth="1"/>
    <col min="7" max="7" width="14.85546875" customWidth="1"/>
    <col min="8" max="8" width="11.7109375" bestFit="1" customWidth="1"/>
    <col min="9" max="9" width="14.140625" bestFit="1" customWidth="1"/>
    <col min="10" max="10" width="12.42578125" bestFit="1" customWidth="1"/>
    <col min="11" max="11" width="13" bestFit="1" customWidth="1"/>
    <col min="12" max="12" width="11.7109375" bestFit="1" customWidth="1"/>
    <col min="13" max="15" width="12.42578125" bestFit="1" customWidth="1"/>
    <col min="16" max="17" width="11.7109375" bestFit="1" customWidth="1"/>
    <col min="18" max="18" width="12.42578125" bestFit="1" customWidth="1"/>
    <col min="19" max="19" width="11.7109375" bestFit="1" customWidth="1"/>
    <col min="20" max="20" width="9.5703125" bestFit="1" customWidth="1"/>
    <col min="21" max="21" width="11.85546875" bestFit="1" customWidth="1"/>
    <col min="22" max="22" width="11.7109375" bestFit="1" customWidth="1"/>
    <col min="23" max="23" width="14.140625" customWidth="1"/>
    <col min="25" max="25" width="13.85546875" bestFit="1" customWidth="1"/>
  </cols>
  <sheetData>
    <row r="1" spans="1:35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5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4" spans="1:35" ht="18" x14ac:dyDescent="0.25">
      <c r="A4" s="118" t="s">
        <v>62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35" ht="13.5" thickBot="1" x14ac:dyDescent="0.25"/>
    <row r="6" spans="1:35" ht="15.75" customHeight="1" thickBot="1" x14ac:dyDescent="0.25">
      <c r="A6" s="107" t="s">
        <v>0</v>
      </c>
      <c r="B6" s="123" t="s">
        <v>58</v>
      </c>
      <c r="C6" s="127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35" s="44" customFormat="1" ht="102.75" thickBot="1" x14ac:dyDescent="0.25">
      <c r="A7" s="108"/>
      <c r="B7" s="128"/>
      <c r="C7" s="126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35" s="44" customFormat="1" x14ac:dyDescent="0.2">
      <c r="A8" s="75">
        <v>12101</v>
      </c>
      <c r="B8" s="91">
        <v>12401</v>
      </c>
      <c r="C8" s="26" t="s">
        <v>348</v>
      </c>
      <c r="D8" s="63">
        <f>VLOOKUP($B8,Total!$B$4:$Y$348,Total!D$1,FALSE)</f>
        <v>31</v>
      </c>
      <c r="E8" s="63">
        <f>VLOOKUP($B8,Total!$B$4:$Y$348,Total!E$1,FALSE)</f>
        <v>5890000</v>
      </c>
      <c r="F8" s="63">
        <f>VLOOKUP($B8,Total!$B$4:$Y$348,Total!F$1,FALSE)</f>
        <v>71</v>
      </c>
      <c r="G8" s="63">
        <f>VLOOKUP($B8,Total!$B$4:$Y$348,Total!G$1,FALSE)</f>
        <v>6745000</v>
      </c>
      <c r="H8" s="63">
        <f>VLOOKUP($B8,Total!$B$4:$Y$348,Total!H$1,FALSE)</f>
        <v>96</v>
      </c>
      <c r="I8" s="63">
        <f>VLOOKUP($B8,Total!$B$4:$Y$348,Total!I$1,FALSE)</f>
        <v>18240000</v>
      </c>
      <c r="J8" s="63">
        <f>VLOOKUP($B8,Total!$B$4:$Y$348,Total!J$1,FALSE)</f>
        <v>307</v>
      </c>
      <c r="K8" s="63">
        <f>VLOOKUP($B8,Total!$B$4:$Y$348,Total!K$1,FALSE)</f>
        <v>29165000</v>
      </c>
      <c r="L8" s="63">
        <f>VLOOKUP($B8,Total!$B$4:$Y$348,Total!L$1,FALSE)</f>
        <v>8</v>
      </c>
      <c r="M8" s="63">
        <f>VLOOKUP($B8,Total!$B$4:$Y$348,Total!M$1,FALSE)</f>
        <v>1520000</v>
      </c>
      <c r="N8" s="63">
        <f>VLOOKUP($B8,Total!$B$4:$Y$348,Total!N$1,FALSE)</f>
        <v>91</v>
      </c>
      <c r="O8" s="63">
        <f>VLOOKUP($B8,Total!$B$4:$Y$348,Total!O$1,FALSE)</f>
        <v>8645000</v>
      </c>
      <c r="P8" s="63">
        <f>VLOOKUP($B8,Total!$B$4:$Y$348,Total!P$1,FALSE)</f>
        <v>14</v>
      </c>
      <c r="Q8" s="63">
        <f>VLOOKUP($B8,Total!$B$4:$Y$348,Total!Q$1,FALSE)</f>
        <v>2660000</v>
      </c>
      <c r="R8" s="63">
        <f>VLOOKUP($B8,Total!$B$4:$Y$348,Total!R$1,FALSE)</f>
        <v>2</v>
      </c>
      <c r="S8" s="63">
        <f>VLOOKUP($B8,Total!$B$4:$Y$348,Total!S$1,FALSE)</f>
        <v>190000</v>
      </c>
      <c r="T8" s="63">
        <f>VLOOKUP($B8,Total!$B$4:$Y$348,Total!T$1,FALSE)</f>
        <v>56</v>
      </c>
      <c r="U8" s="63">
        <f>VLOOKUP($B8,Total!$B$4:$Y$348,Total!U$1,FALSE)</f>
        <v>10640000</v>
      </c>
      <c r="V8" s="63">
        <f>VLOOKUP($B8,Total!$B$4:$Y$348,Total!V$1,FALSE)</f>
        <v>20</v>
      </c>
      <c r="W8" s="63">
        <f>VLOOKUP($B8,Total!$B$4:$Y$348,Total!W$1,FALSE)</f>
        <v>1900000</v>
      </c>
      <c r="X8" s="63">
        <f>D8+F8+H8+J8+L8+N8+P8+R8+T8+V8</f>
        <v>696</v>
      </c>
      <c r="Y8" s="63">
        <f>E8+G8+I8+K8+M8+O8+Q8+S8+U8+W8</f>
        <v>85595000</v>
      </c>
      <c r="Z8" s="45"/>
      <c r="AE8" s="45"/>
      <c r="AI8" s="45"/>
    </row>
    <row r="9" spans="1:35" s="44" customFormat="1" x14ac:dyDescent="0.2">
      <c r="A9" s="76">
        <v>12103</v>
      </c>
      <c r="B9" s="91">
        <v>12402</v>
      </c>
      <c r="C9" s="26" t="s">
        <v>349</v>
      </c>
      <c r="D9" s="63">
        <f>VLOOKUP($B9,Total!$B$4:$Y$348,Total!D$1,FALSE)</f>
        <v>0</v>
      </c>
      <c r="E9" s="63">
        <f>VLOOKUP($B9,Total!$B$4:$Y$348,Total!E$1,FALSE)</f>
        <v>0</v>
      </c>
      <c r="F9" s="63">
        <f>VLOOKUP($B9,Total!$B$4:$Y$348,Total!F$1,FALSE)</f>
        <v>0</v>
      </c>
      <c r="G9" s="63">
        <f>VLOOKUP($B9,Total!$B$4:$Y$348,Total!G$1,FALSE)</f>
        <v>0</v>
      </c>
      <c r="H9" s="63">
        <f>VLOOKUP($B9,Total!$B$4:$Y$348,Total!H$1,FALSE)</f>
        <v>0</v>
      </c>
      <c r="I9" s="63">
        <f>VLOOKUP($B9,Total!$B$4:$Y$348,Total!I$1,FALSE)</f>
        <v>0</v>
      </c>
      <c r="J9" s="63">
        <f>VLOOKUP($B9,Total!$B$4:$Y$348,Total!J$1,FALSE)</f>
        <v>0</v>
      </c>
      <c r="K9" s="63">
        <f>VLOOKUP($B9,Total!$B$4:$Y$348,Total!K$1,FALSE)</f>
        <v>0</v>
      </c>
      <c r="L9" s="63">
        <f>VLOOKUP($B9,Total!$B$4:$Y$348,Total!L$1,FALSE)</f>
        <v>0</v>
      </c>
      <c r="M9" s="63">
        <f>VLOOKUP($B9,Total!$B$4:$Y$348,Total!M$1,FALSE)</f>
        <v>0</v>
      </c>
      <c r="N9" s="63">
        <f>VLOOKUP($B9,Total!$B$4:$Y$348,Total!N$1,FALSE)</f>
        <v>0</v>
      </c>
      <c r="O9" s="63">
        <f>VLOOKUP($B9,Total!$B$4:$Y$348,Total!O$1,FALSE)</f>
        <v>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0</v>
      </c>
      <c r="U9" s="63">
        <f>VLOOKUP($B9,Total!$B$4:$Y$348,Total!U$1,FALSE)</f>
        <v>0</v>
      </c>
      <c r="V9" s="63">
        <f>VLOOKUP($B9,Total!$B$4:$Y$348,Total!V$1,FALSE)</f>
        <v>0</v>
      </c>
      <c r="W9" s="63">
        <f>VLOOKUP($B9,Total!$B$4:$Y$348,Total!W$1,FALSE)</f>
        <v>0</v>
      </c>
      <c r="X9" s="63">
        <f t="shared" ref="X9:Y17" si="0">D9+F9+H9+J9+L9+N9+P9+R9+T9+V9</f>
        <v>0</v>
      </c>
      <c r="Y9" s="63">
        <f t="shared" si="0"/>
        <v>0</v>
      </c>
      <c r="Z9" s="45"/>
      <c r="AE9" s="45"/>
      <c r="AI9" s="45"/>
    </row>
    <row r="10" spans="1:35" s="44" customFormat="1" x14ac:dyDescent="0.2">
      <c r="A10" s="76">
        <v>12202</v>
      </c>
      <c r="B10" s="91">
        <v>12103</v>
      </c>
      <c r="C10" s="26" t="s">
        <v>350</v>
      </c>
      <c r="D10" s="63">
        <f>VLOOKUP($B10,Total!$B$4:$Y$348,Total!D$1,FALSE)</f>
        <v>0</v>
      </c>
      <c r="E10" s="63">
        <f>VLOOKUP($B10,Total!$B$4:$Y$348,Total!E$1,FALSE)</f>
        <v>0</v>
      </c>
      <c r="F10" s="63">
        <f>VLOOKUP($B10,Total!$B$4:$Y$348,Total!F$1,FALSE)</f>
        <v>0</v>
      </c>
      <c r="G10" s="63">
        <f>VLOOKUP($B10,Total!$B$4:$Y$348,Total!G$1,FALSE)</f>
        <v>0</v>
      </c>
      <c r="H10" s="63">
        <f>VLOOKUP($B10,Total!$B$4:$Y$348,Total!H$1,FALSE)</f>
        <v>0</v>
      </c>
      <c r="I10" s="63">
        <f>VLOOKUP($B10,Total!$B$4:$Y$348,Total!I$1,FALSE)</f>
        <v>0</v>
      </c>
      <c r="J10" s="63">
        <f>VLOOKUP($B10,Total!$B$4:$Y$348,Total!J$1,FALSE)</f>
        <v>0</v>
      </c>
      <c r="K10" s="63">
        <f>VLOOKUP($B10,Total!$B$4:$Y$348,Total!K$1,FALSE)</f>
        <v>0</v>
      </c>
      <c r="L10" s="63">
        <f>VLOOKUP($B10,Total!$B$4:$Y$348,Total!L$1,FALSE)</f>
        <v>0</v>
      </c>
      <c r="M10" s="63">
        <f>VLOOKUP($B10,Total!$B$4:$Y$348,Total!M$1,FALSE)</f>
        <v>0</v>
      </c>
      <c r="N10" s="63">
        <f>VLOOKUP($B10,Total!$B$4:$Y$348,Total!N$1,FALSE)</f>
        <v>0</v>
      </c>
      <c r="O10" s="63">
        <f>VLOOKUP($B10,Total!$B$4:$Y$348,Total!O$1,FALSE)</f>
        <v>0</v>
      </c>
      <c r="P10" s="63">
        <f>VLOOKUP($B10,Total!$B$4:$Y$348,Total!P$1,FALSE)</f>
        <v>0</v>
      </c>
      <c r="Q10" s="63">
        <f>VLOOKUP($B10,Total!$B$4:$Y$348,Total!Q$1,FALSE)</f>
        <v>0</v>
      </c>
      <c r="R10" s="63">
        <f>VLOOKUP($B10,Total!$B$4:$Y$348,Total!R$1,FALSE)</f>
        <v>0</v>
      </c>
      <c r="S10" s="63">
        <f>VLOOKUP($B10,Total!$B$4:$Y$348,Total!S$1,FALSE)</f>
        <v>0</v>
      </c>
      <c r="T10" s="63">
        <f>VLOOKUP($B10,Total!$B$4:$Y$348,Total!T$1,FALSE)</f>
        <v>0</v>
      </c>
      <c r="U10" s="63">
        <f>VLOOKUP($B10,Total!$B$4:$Y$348,Total!U$1,FALSE)</f>
        <v>0</v>
      </c>
      <c r="V10" s="63">
        <f>VLOOKUP($B10,Total!$B$4:$Y$348,Total!V$1,FALSE)</f>
        <v>0</v>
      </c>
      <c r="W10" s="63">
        <f>VLOOKUP($B10,Total!$B$4:$Y$348,Total!W$1,FALSE)</f>
        <v>0</v>
      </c>
      <c r="X10" s="63">
        <f t="shared" si="0"/>
        <v>0</v>
      </c>
      <c r="Y10" s="63">
        <f t="shared" si="0"/>
        <v>0</v>
      </c>
      <c r="Z10" s="45"/>
      <c r="AE10" s="45"/>
      <c r="AI10" s="45"/>
    </row>
    <row r="11" spans="1:35" s="44" customFormat="1" x14ac:dyDescent="0.2">
      <c r="A11" s="76">
        <v>12204</v>
      </c>
      <c r="B11" s="91">
        <v>12104</v>
      </c>
      <c r="C11" s="26" t="s">
        <v>351</v>
      </c>
      <c r="D11" s="63">
        <f>VLOOKUP($B11,Total!$B$4:$Y$348,Total!D$1,FALSE)</f>
        <v>0</v>
      </c>
      <c r="E11" s="63">
        <f>VLOOKUP($B11,Total!$B$4:$Y$348,Total!E$1,FALSE)</f>
        <v>0</v>
      </c>
      <c r="F11" s="63">
        <f>VLOOKUP($B11,Total!$B$4:$Y$348,Total!F$1,FALSE)</f>
        <v>23</v>
      </c>
      <c r="G11" s="63">
        <f>VLOOKUP($B11,Total!$B$4:$Y$348,Total!G$1,FALSE)</f>
        <v>2185000</v>
      </c>
      <c r="H11" s="63">
        <f>VLOOKUP($B11,Total!$B$4:$Y$348,Total!H$1,FALSE)</f>
        <v>7</v>
      </c>
      <c r="I11" s="63">
        <f>VLOOKUP($B11,Total!$B$4:$Y$348,Total!I$1,FALSE)</f>
        <v>1330000</v>
      </c>
      <c r="J11" s="63">
        <f>VLOOKUP($B11,Total!$B$4:$Y$348,Total!J$1,FALSE)</f>
        <v>8</v>
      </c>
      <c r="K11" s="63">
        <f>VLOOKUP($B11,Total!$B$4:$Y$348,Total!K$1,FALSE)</f>
        <v>760000</v>
      </c>
      <c r="L11" s="63">
        <f>VLOOKUP($B11,Total!$B$4:$Y$348,Total!L$1,FALSE)</f>
        <v>1</v>
      </c>
      <c r="M11" s="63">
        <f>VLOOKUP($B11,Total!$B$4:$Y$348,Total!M$1,FALSE)</f>
        <v>190000</v>
      </c>
      <c r="N11" s="63">
        <f>VLOOKUP($B11,Total!$B$4:$Y$348,Total!N$1,FALSE)</f>
        <v>6</v>
      </c>
      <c r="O11" s="63">
        <f>VLOOKUP($B11,Total!$B$4:$Y$348,Total!O$1,FALSE)</f>
        <v>570000</v>
      </c>
      <c r="P11" s="63">
        <f>VLOOKUP($B11,Total!$B$4:$Y$348,Total!P$1,FALSE)</f>
        <v>0</v>
      </c>
      <c r="Q11" s="63">
        <f>VLOOKUP($B11,Total!$B$4:$Y$348,Total!Q$1,FALSE)</f>
        <v>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0</v>
      </c>
      <c r="U11" s="63">
        <f>VLOOKUP($B11,Total!$B$4:$Y$348,Total!U$1,FALSE)</f>
        <v>0</v>
      </c>
      <c r="V11" s="63">
        <f>VLOOKUP($B11,Total!$B$4:$Y$348,Total!V$1,FALSE)</f>
        <v>0</v>
      </c>
      <c r="W11" s="63">
        <f>VLOOKUP($B11,Total!$B$4:$Y$348,Total!W$1,FALSE)</f>
        <v>0</v>
      </c>
      <c r="X11" s="63">
        <f t="shared" si="0"/>
        <v>45</v>
      </c>
      <c r="Y11" s="63">
        <f t="shared" si="0"/>
        <v>5035000</v>
      </c>
      <c r="Z11" s="45"/>
      <c r="AB11" s="87"/>
      <c r="AE11" s="45"/>
      <c r="AI11" s="45"/>
    </row>
    <row r="12" spans="1:35" s="44" customFormat="1" x14ac:dyDescent="0.2">
      <c r="A12" s="77">
        <v>12205</v>
      </c>
      <c r="B12" s="91">
        <v>12101</v>
      </c>
      <c r="C12" s="26" t="s">
        <v>352</v>
      </c>
      <c r="D12" s="63">
        <f>VLOOKUP($B12,Total!$B$4:$Y$348,Total!D$1,FALSE)</f>
        <v>0</v>
      </c>
      <c r="E12" s="63">
        <f>VLOOKUP($B12,Total!$B$4:$Y$348,Total!E$1,FALSE)</f>
        <v>0</v>
      </c>
      <c r="F12" s="63">
        <f>VLOOKUP($B12,Total!$B$4:$Y$348,Total!F$1,FALSE)</f>
        <v>0</v>
      </c>
      <c r="G12" s="63">
        <f>VLOOKUP($B12,Total!$B$4:$Y$348,Total!G$1,FALSE)</f>
        <v>0</v>
      </c>
      <c r="H12" s="63">
        <f>VLOOKUP($B12,Total!$B$4:$Y$348,Total!H$1,FALSE)</f>
        <v>572</v>
      </c>
      <c r="I12" s="63">
        <f>VLOOKUP($B12,Total!$B$4:$Y$348,Total!I$1,FALSE)</f>
        <v>108680000</v>
      </c>
      <c r="J12" s="63">
        <f>VLOOKUP($B12,Total!$B$4:$Y$348,Total!J$1,FALSE)</f>
        <v>1459</v>
      </c>
      <c r="K12" s="63">
        <f>VLOOKUP($B12,Total!$B$4:$Y$348,Total!K$1,FALSE)</f>
        <v>138605000</v>
      </c>
      <c r="L12" s="63">
        <f>VLOOKUP($B12,Total!$B$4:$Y$348,Total!L$1,FALSE)</f>
        <v>147</v>
      </c>
      <c r="M12" s="63">
        <f>VLOOKUP($B12,Total!$B$4:$Y$348,Total!M$1,FALSE)</f>
        <v>27930000</v>
      </c>
      <c r="N12" s="63">
        <f>VLOOKUP($B12,Total!$B$4:$Y$348,Total!N$1,FALSE)</f>
        <v>259</v>
      </c>
      <c r="O12" s="63">
        <f>VLOOKUP($B12,Total!$B$4:$Y$348,Total!O$1,FALSE)</f>
        <v>24605000</v>
      </c>
      <c r="P12" s="63">
        <f>VLOOKUP($B12,Total!$B$4:$Y$348,Total!P$1,FALSE)</f>
        <v>14</v>
      </c>
      <c r="Q12" s="63">
        <f>VLOOKUP($B12,Total!$B$4:$Y$348,Total!Q$1,FALSE)</f>
        <v>2660000</v>
      </c>
      <c r="R12" s="63">
        <f>VLOOKUP($B12,Total!$B$4:$Y$348,Total!R$1,FALSE)</f>
        <v>25</v>
      </c>
      <c r="S12" s="63">
        <f>VLOOKUP($B12,Total!$B$4:$Y$348,Total!S$1,FALSE)</f>
        <v>2375000</v>
      </c>
      <c r="T12" s="63">
        <f>VLOOKUP($B12,Total!$B$4:$Y$348,Total!T$1,FALSE)</f>
        <v>53</v>
      </c>
      <c r="U12" s="63">
        <f>VLOOKUP($B12,Total!$B$4:$Y$348,Total!U$1,FALSE)</f>
        <v>10070000</v>
      </c>
      <c r="V12" s="63">
        <f>VLOOKUP($B12,Total!$B$4:$Y$348,Total!V$1,FALSE)</f>
        <v>16</v>
      </c>
      <c r="W12" s="63">
        <f>VLOOKUP($B12,Total!$B$4:$Y$348,Total!W$1,FALSE)</f>
        <v>1520000</v>
      </c>
      <c r="X12" s="63">
        <f t="shared" si="0"/>
        <v>2545</v>
      </c>
      <c r="Y12" s="63">
        <f t="shared" si="0"/>
        <v>316445000</v>
      </c>
      <c r="Z12" s="45"/>
      <c r="AE12" s="45"/>
      <c r="AI12" s="45"/>
    </row>
    <row r="13" spans="1:35" s="44" customFormat="1" x14ac:dyDescent="0.2">
      <c r="A13" s="78">
        <v>12206</v>
      </c>
      <c r="B13" s="91">
        <v>12102</v>
      </c>
      <c r="C13" s="26" t="s">
        <v>353</v>
      </c>
      <c r="D13" s="63">
        <f>VLOOKUP($B13,Total!$B$4:$Y$348,Total!D$1,FALSE)</f>
        <v>3</v>
      </c>
      <c r="E13" s="63">
        <f>VLOOKUP($B13,Total!$B$4:$Y$348,Total!E$1,FALSE)</f>
        <v>570000</v>
      </c>
      <c r="F13" s="63">
        <f>VLOOKUP($B13,Total!$B$4:$Y$348,Total!F$1,FALSE)</f>
        <v>22</v>
      </c>
      <c r="G13" s="63">
        <f>VLOOKUP($B13,Total!$B$4:$Y$348,Total!G$1,FALSE)</f>
        <v>2090000</v>
      </c>
      <c r="H13" s="63">
        <f>VLOOKUP($B13,Total!$B$4:$Y$348,Total!H$1,FALSE)</f>
        <v>0</v>
      </c>
      <c r="I13" s="63">
        <f>VLOOKUP($B13,Total!$B$4:$Y$348,Total!I$1,FALSE)</f>
        <v>0</v>
      </c>
      <c r="J13" s="63">
        <f>VLOOKUP($B13,Total!$B$4:$Y$348,Total!J$1,FALSE)</f>
        <v>0</v>
      </c>
      <c r="K13" s="63">
        <f>VLOOKUP($B13,Total!$B$4:$Y$348,Total!K$1,FALSE)</f>
        <v>0</v>
      </c>
      <c r="L13" s="63">
        <f>VLOOKUP($B13,Total!$B$4:$Y$348,Total!L$1,FALSE)</f>
        <v>0</v>
      </c>
      <c r="M13" s="63">
        <f>VLOOKUP($B13,Total!$B$4:$Y$348,Total!M$1,FALSE)</f>
        <v>0</v>
      </c>
      <c r="N13" s="63">
        <f>VLOOKUP($B13,Total!$B$4:$Y$348,Total!N$1,FALSE)</f>
        <v>0</v>
      </c>
      <c r="O13" s="63">
        <f>VLOOKUP($B13,Total!$B$4:$Y$348,Total!O$1,FALSE)</f>
        <v>0</v>
      </c>
      <c r="P13" s="63">
        <f>VLOOKUP($B13,Total!$B$4:$Y$348,Total!P$1,FALSE)</f>
        <v>0</v>
      </c>
      <c r="Q13" s="63">
        <f>VLOOKUP($B13,Total!$B$4:$Y$348,Total!Q$1,FALSE)</f>
        <v>0</v>
      </c>
      <c r="R13" s="63">
        <f>VLOOKUP($B13,Total!$B$4:$Y$348,Total!R$1,FALSE)</f>
        <v>0</v>
      </c>
      <c r="S13" s="63">
        <f>VLOOKUP($B13,Total!$B$4:$Y$348,Total!S$1,FALSE)</f>
        <v>0</v>
      </c>
      <c r="T13" s="63">
        <f>VLOOKUP($B13,Total!$B$4:$Y$348,Total!T$1,FALSE)</f>
        <v>0</v>
      </c>
      <c r="U13" s="63">
        <f>VLOOKUP($B13,Total!$B$4:$Y$348,Total!U$1,FALSE)</f>
        <v>0</v>
      </c>
      <c r="V13" s="63">
        <f>VLOOKUP($B13,Total!$B$4:$Y$348,Total!V$1,FALSE)</f>
        <v>0</v>
      </c>
      <c r="W13" s="63">
        <f>VLOOKUP($B13,Total!$B$4:$Y$348,Total!W$1,FALSE)</f>
        <v>0</v>
      </c>
      <c r="X13" s="63">
        <f t="shared" si="0"/>
        <v>25</v>
      </c>
      <c r="Y13" s="63">
        <f t="shared" si="0"/>
        <v>2660000</v>
      </c>
      <c r="Z13" s="45"/>
      <c r="AE13" s="45"/>
      <c r="AI13" s="45"/>
    </row>
    <row r="14" spans="1:35" s="44" customFormat="1" x14ac:dyDescent="0.2">
      <c r="A14" s="78">
        <v>12301</v>
      </c>
      <c r="B14" s="91">
        <v>12301</v>
      </c>
      <c r="C14" s="26" t="s">
        <v>354</v>
      </c>
      <c r="D14" s="63">
        <f>VLOOKUP($B14,Total!$B$4:$Y$348,Total!D$1,FALSE)</f>
        <v>9</v>
      </c>
      <c r="E14" s="63">
        <f>VLOOKUP($B14,Total!$B$4:$Y$348,Total!E$1,FALSE)</f>
        <v>1710000</v>
      </c>
      <c r="F14" s="63">
        <f>VLOOKUP($B14,Total!$B$4:$Y$348,Total!F$1,FALSE)</f>
        <v>53</v>
      </c>
      <c r="G14" s="63">
        <f>VLOOKUP($B14,Total!$B$4:$Y$348,Total!G$1,FALSE)</f>
        <v>5035000</v>
      </c>
      <c r="H14" s="63">
        <f>VLOOKUP($B14,Total!$B$4:$Y$348,Total!H$1,FALSE)</f>
        <v>60</v>
      </c>
      <c r="I14" s="63">
        <f>VLOOKUP($B14,Total!$B$4:$Y$348,Total!I$1,FALSE)</f>
        <v>11400000</v>
      </c>
      <c r="J14" s="63">
        <f>VLOOKUP($B14,Total!$B$4:$Y$348,Total!J$1,FALSE)</f>
        <v>103</v>
      </c>
      <c r="K14" s="63">
        <f>VLOOKUP($B14,Total!$B$4:$Y$348,Total!K$1,FALSE)</f>
        <v>9785000</v>
      </c>
      <c r="L14" s="63">
        <f>VLOOKUP($B14,Total!$B$4:$Y$348,Total!L$1,FALSE)</f>
        <v>0</v>
      </c>
      <c r="M14" s="63">
        <f>VLOOKUP($B14,Total!$B$4:$Y$348,Total!M$1,FALSE)</f>
        <v>0</v>
      </c>
      <c r="N14" s="63">
        <f>VLOOKUP($B14,Total!$B$4:$Y$348,Total!N$1,FALSE)</f>
        <v>0</v>
      </c>
      <c r="O14" s="63">
        <f>VLOOKUP($B14,Total!$B$4:$Y$348,Total!O$1,FALSE)</f>
        <v>0</v>
      </c>
      <c r="P14" s="63">
        <f>VLOOKUP($B14,Total!$B$4:$Y$348,Total!P$1,FALSE)</f>
        <v>0</v>
      </c>
      <c r="Q14" s="63">
        <f>VLOOKUP($B14,Total!$B$4:$Y$348,Total!Q$1,FALSE)</f>
        <v>0</v>
      </c>
      <c r="R14" s="63">
        <f>VLOOKUP($B14,Total!$B$4:$Y$348,Total!R$1,FALSE)</f>
        <v>0</v>
      </c>
      <c r="S14" s="63">
        <f>VLOOKUP($B14,Total!$B$4:$Y$348,Total!S$1,FALSE)</f>
        <v>0</v>
      </c>
      <c r="T14" s="63">
        <f>VLOOKUP($B14,Total!$B$4:$Y$348,Total!T$1,FALSE)</f>
        <v>0</v>
      </c>
      <c r="U14" s="63">
        <f>VLOOKUP($B14,Total!$B$4:$Y$348,Total!U$1,FALSE)</f>
        <v>0</v>
      </c>
      <c r="V14" s="63">
        <f>VLOOKUP($B14,Total!$B$4:$Y$348,Total!V$1,FALSE)</f>
        <v>0</v>
      </c>
      <c r="W14" s="63">
        <f>VLOOKUP($B14,Total!$B$4:$Y$348,Total!W$1,FALSE)</f>
        <v>0</v>
      </c>
      <c r="X14" s="63">
        <f t="shared" si="0"/>
        <v>225</v>
      </c>
      <c r="Y14" s="63">
        <f t="shared" si="0"/>
        <v>27930000</v>
      </c>
      <c r="Z14" s="45"/>
      <c r="AE14" s="45"/>
      <c r="AI14" s="45"/>
    </row>
    <row r="15" spans="1:35" s="44" customFormat="1" x14ac:dyDescent="0.2">
      <c r="A15" s="75">
        <v>12302</v>
      </c>
      <c r="B15" s="91">
        <v>12302</v>
      </c>
      <c r="C15" s="26" t="s">
        <v>355</v>
      </c>
      <c r="D15" s="63">
        <f>VLOOKUP($B15,Total!$B$4:$Y$348,Total!D$1,FALSE)</f>
        <v>2</v>
      </c>
      <c r="E15" s="63">
        <f>VLOOKUP($B15,Total!$B$4:$Y$348,Total!E$1,FALSE)</f>
        <v>380000</v>
      </c>
      <c r="F15" s="63">
        <f>VLOOKUP($B15,Total!$B$4:$Y$348,Total!F$1,FALSE)</f>
        <v>14</v>
      </c>
      <c r="G15" s="63">
        <f>VLOOKUP($B15,Total!$B$4:$Y$348,Total!G$1,FALSE)</f>
        <v>1330000</v>
      </c>
      <c r="H15" s="63">
        <f>VLOOKUP($B15,Total!$B$4:$Y$348,Total!H$1,FALSE)</f>
        <v>13</v>
      </c>
      <c r="I15" s="63">
        <f>VLOOKUP($B15,Total!$B$4:$Y$348,Total!I$1,FALSE)</f>
        <v>2470000</v>
      </c>
      <c r="J15" s="63">
        <f>VLOOKUP($B15,Total!$B$4:$Y$348,Total!J$1,FALSE)</f>
        <v>12</v>
      </c>
      <c r="K15" s="63">
        <f>VLOOKUP($B15,Total!$B$4:$Y$348,Total!K$1,FALSE)</f>
        <v>1140000</v>
      </c>
      <c r="L15" s="63">
        <f>VLOOKUP($B15,Total!$B$4:$Y$348,Total!L$1,FALSE)</f>
        <v>0</v>
      </c>
      <c r="M15" s="63">
        <f>VLOOKUP($B15,Total!$B$4:$Y$348,Total!M$1,FALSE)</f>
        <v>0</v>
      </c>
      <c r="N15" s="63">
        <f>VLOOKUP($B15,Total!$B$4:$Y$348,Total!N$1,FALSE)</f>
        <v>0</v>
      </c>
      <c r="O15" s="63">
        <f>VLOOKUP($B15,Total!$B$4:$Y$348,Total!O$1,FALSE)</f>
        <v>0</v>
      </c>
      <c r="P15" s="63">
        <f>VLOOKUP($B15,Total!$B$4:$Y$348,Total!P$1,FALSE)</f>
        <v>0</v>
      </c>
      <c r="Q15" s="63">
        <f>VLOOKUP($B15,Total!$B$4:$Y$348,Total!Q$1,FALSE)</f>
        <v>0</v>
      </c>
      <c r="R15" s="63">
        <f>VLOOKUP($B15,Total!$B$4:$Y$348,Total!R$1,FALSE)</f>
        <v>0</v>
      </c>
      <c r="S15" s="63">
        <f>VLOOKUP($B15,Total!$B$4:$Y$348,Total!S$1,FALSE)</f>
        <v>0</v>
      </c>
      <c r="T15" s="63">
        <f>VLOOKUP($B15,Total!$B$4:$Y$348,Total!T$1,FALSE)</f>
        <v>0</v>
      </c>
      <c r="U15" s="63">
        <f>VLOOKUP($B15,Total!$B$4:$Y$348,Total!U$1,FALSE)</f>
        <v>0</v>
      </c>
      <c r="V15" s="63">
        <f>VLOOKUP($B15,Total!$B$4:$Y$348,Total!V$1,FALSE)</f>
        <v>0</v>
      </c>
      <c r="W15" s="63">
        <f>VLOOKUP($B15,Total!$B$4:$Y$348,Total!W$1,FALSE)</f>
        <v>0</v>
      </c>
      <c r="X15" s="63">
        <f t="shared" si="0"/>
        <v>41</v>
      </c>
      <c r="Y15" s="63">
        <f t="shared" si="0"/>
        <v>5320000</v>
      </c>
      <c r="Z15" s="45"/>
      <c r="AE15" s="45"/>
      <c r="AI15" s="45"/>
    </row>
    <row r="16" spans="1:35" s="44" customFormat="1" x14ac:dyDescent="0.2">
      <c r="A16" s="78">
        <v>12304</v>
      </c>
      <c r="B16" s="91">
        <v>12303</v>
      </c>
      <c r="C16" s="26" t="s">
        <v>356</v>
      </c>
      <c r="D16" s="63">
        <f>VLOOKUP($B16,Total!$B$4:$Y$348,Total!D$1,FALSE)</f>
        <v>0</v>
      </c>
      <c r="E16" s="63">
        <f>VLOOKUP($B16,Total!$B$4:$Y$348,Total!E$1,FALSE)</f>
        <v>0</v>
      </c>
      <c r="F16" s="63">
        <f>VLOOKUP($B16,Total!$B$4:$Y$348,Total!F$1,FALSE)</f>
        <v>0</v>
      </c>
      <c r="G16" s="63">
        <f>VLOOKUP($B16,Total!$B$4:$Y$348,Total!G$1,FALSE)</f>
        <v>0</v>
      </c>
      <c r="H16" s="63">
        <f>VLOOKUP($B16,Total!$B$4:$Y$348,Total!H$1,FALSE)</f>
        <v>0</v>
      </c>
      <c r="I16" s="63">
        <f>VLOOKUP($B16,Total!$B$4:$Y$348,Total!I$1,FALSE)</f>
        <v>0</v>
      </c>
      <c r="J16" s="63">
        <f>VLOOKUP($B16,Total!$B$4:$Y$348,Total!J$1,FALSE)</f>
        <v>0</v>
      </c>
      <c r="K16" s="63">
        <f>VLOOKUP($B16,Total!$B$4:$Y$348,Total!K$1,FALSE)</f>
        <v>0</v>
      </c>
      <c r="L16" s="63">
        <f>VLOOKUP($B16,Total!$B$4:$Y$348,Total!L$1,FALSE)</f>
        <v>0</v>
      </c>
      <c r="M16" s="63">
        <f>VLOOKUP($B16,Total!$B$4:$Y$348,Total!M$1,FALSE)</f>
        <v>0</v>
      </c>
      <c r="N16" s="63">
        <f>VLOOKUP($B16,Total!$B$4:$Y$348,Total!N$1,FALSE)</f>
        <v>0</v>
      </c>
      <c r="O16" s="63">
        <f>VLOOKUP($B16,Total!$B$4:$Y$348,Total!O$1,FALSE)</f>
        <v>0</v>
      </c>
      <c r="P16" s="63">
        <f>VLOOKUP($B16,Total!$B$4:$Y$348,Total!P$1,FALSE)</f>
        <v>0</v>
      </c>
      <c r="Q16" s="63">
        <f>VLOOKUP($B16,Total!$B$4:$Y$348,Total!Q$1,FALSE)</f>
        <v>0</v>
      </c>
      <c r="R16" s="63">
        <f>VLOOKUP($B16,Total!$B$4:$Y$348,Total!R$1,FALSE)</f>
        <v>0</v>
      </c>
      <c r="S16" s="63">
        <f>VLOOKUP($B16,Total!$B$4:$Y$348,Total!S$1,FALSE)</f>
        <v>0</v>
      </c>
      <c r="T16" s="63">
        <f>VLOOKUP($B16,Total!$B$4:$Y$348,Total!T$1,FALSE)</f>
        <v>0</v>
      </c>
      <c r="U16" s="63">
        <f>VLOOKUP($B16,Total!$B$4:$Y$348,Total!U$1,FALSE)</f>
        <v>0</v>
      </c>
      <c r="V16" s="63">
        <f>VLOOKUP($B16,Total!$B$4:$Y$348,Total!V$1,FALSE)</f>
        <v>0</v>
      </c>
      <c r="W16" s="63">
        <f>VLOOKUP($B16,Total!$B$4:$Y$348,Total!W$1,FALSE)</f>
        <v>0</v>
      </c>
      <c r="X16" s="63">
        <f t="shared" si="0"/>
        <v>0</v>
      </c>
      <c r="Y16" s="63">
        <f t="shared" si="0"/>
        <v>0</v>
      </c>
      <c r="Z16" s="45"/>
      <c r="AE16" s="45"/>
      <c r="AI16" s="45"/>
    </row>
    <row r="17" spans="1:35" s="44" customFormat="1" ht="13.5" thickBot="1" x14ac:dyDescent="0.25">
      <c r="A17" s="75">
        <v>12401</v>
      </c>
      <c r="B17" s="91">
        <v>12201</v>
      </c>
      <c r="C17" s="26" t="s">
        <v>357</v>
      </c>
      <c r="D17" s="63">
        <f>VLOOKUP($B17,Total!$B$4:$Y$348,Total!D$1,FALSE)</f>
        <v>0</v>
      </c>
      <c r="E17" s="63">
        <f>VLOOKUP($B17,Total!$B$4:$Y$348,Total!E$1,FALSE)</f>
        <v>0</v>
      </c>
      <c r="F17" s="63">
        <f>VLOOKUP($B17,Total!$B$4:$Y$348,Total!F$1,FALSE)</f>
        <v>0</v>
      </c>
      <c r="G17" s="63">
        <f>VLOOKUP($B17,Total!$B$4:$Y$348,Total!G$1,FALSE)</f>
        <v>0</v>
      </c>
      <c r="H17" s="63">
        <f>VLOOKUP($B17,Total!$B$4:$Y$348,Total!H$1,FALSE)</f>
        <v>25</v>
      </c>
      <c r="I17" s="63">
        <f>VLOOKUP($B17,Total!$B$4:$Y$348,Total!I$1,FALSE)</f>
        <v>4750000</v>
      </c>
      <c r="J17" s="63">
        <f>VLOOKUP($B17,Total!$B$4:$Y$348,Total!J$1,FALSE)</f>
        <v>70</v>
      </c>
      <c r="K17" s="63">
        <f>VLOOKUP($B17,Total!$B$4:$Y$348,Total!K$1,FALSE)</f>
        <v>6650000</v>
      </c>
      <c r="L17" s="63">
        <f>VLOOKUP($B17,Total!$B$4:$Y$348,Total!L$1,FALSE)</f>
        <v>0</v>
      </c>
      <c r="M17" s="63">
        <f>VLOOKUP($B17,Total!$B$4:$Y$348,Total!M$1,FALSE)</f>
        <v>0</v>
      </c>
      <c r="N17" s="63">
        <f>VLOOKUP($B17,Total!$B$4:$Y$348,Total!N$1,FALSE)</f>
        <v>0</v>
      </c>
      <c r="O17" s="63">
        <f>VLOOKUP($B17,Total!$B$4:$Y$348,Total!O$1,FALSE)</f>
        <v>0</v>
      </c>
      <c r="P17" s="63">
        <f>VLOOKUP($B17,Total!$B$4:$Y$348,Total!P$1,FALSE)</f>
        <v>0</v>
      </c>
      <c r="Q17" s="63">
        <f>VLOOKUP($B17,Total!$B$4:$Y$348,Total!Q$1,FALSE)</f>
        <v>0</v>
      </c>
      <c r="R17" s="63">
        <f>VLOOKUP($B17,Total!$B$4:$Y$348,Total!R$1,FALSE)</f>
        <v>0</v>
      </c>
      <c r="S17" s="63">
        <f>VLOOKUP($B17,Total!$B$4:$Y$348,Total!S$1,FALSE)</f>
        <v>0</v>
      </c>
      <c r="T17" s="63">
        <f>VLOOKUP($B17,Total!$B$4:$Y$348,Total!T$1,FALSE)</f>
        <v>0</v>
      </c>
      <c r="U17" s="63">
        <f>VLOOKUP($B17,Total!$B$4:$Y$348,Total!U$1,FALSE)</f>
        <v>0</v>
      </c>
      <c r="V17" s="63">
        <f>VLOOKUP($B17,Total!$B$4:$Y$348,Total!V$1,FALSE)</f>
        <v>0</v>
      </c>
      <c r="W17" s="63">
        <f>VLOOKUP($B17,Total!$B$4:$Y$348,Total!W$1,FALSE)</f>
        <v>0</v>
      </c>
      <c r="X17" s="63">
        <f t="shared" si="0"/>
        <v>95</v>
      </c>
      <c r="Y17" s="63">
        <f t="shared" si="0"/>
        <v>11400000</v>
      </c>
      <c r="Z17" s="45"/>
      <c r="AE17" s="45"/>
      <c r="AI17" s="45"/>
    </row>
    <row r="18" spans="1:35" s="44" customFormat="1" ht="13.5" thickBot="1" x14ac:dyDescent="0.25">
      <c r="A18" s="112" t="s">
        <v>7</v>
      </c>
      <c r="B18" s="126"/>
      <c r="C18" s="114"/>
      <c r="D18" s="7">
        <f t="shared" ref="D18:G18" si="1">SUM(D8:D17)</f>
        <v>45</v>
      </c>
      <c r="E18" s="7">
        <f t="shared" si="1"/>
        <v>8550000</v>
      </c>
      <c r="F18" s="7">
        <f t="shared" si="1"/>
        <v>183</v>
      </c>
      <c r="G18" s="7">
        <f t="shared" si="1"/>
        <v>17385000</v>
      </c>
      <c r="H18" s="7">
        <f>SUM(H8:H17)</f>
        <v>773</v>
      </c>
      <c r="I18" s="7">
        <f t="shared" ref="I18:Y18" si="2">SUM(I8:I17)</f>
        <v>146870000</v>
      </c>
      <c r="J18" s="7">
        <f t="shared" si="2"/>
        <v>1959</v>
      </c>
      <c r="K18" s="7">
        <f t="shared" si="2"/>
        <v>186105000</v>
      </c>
      <c r="L18" s="7">
        <f t="shared" si="2"/>
        <v>156</v>
      </c>
      <c r="M18" s="7">
        <f t="shared" si="2"/>
        <v>29640000</v>
      </c>
      <c r="N18" s="7">
        <f t="shared" si="2"/>
        <v>356</v>
      </c>
      <c r="O18" s="7">
        <f t="shared" si="2"/>
        <v>33820000</v>
      </c>
      <c r="P18" s="7">
        <f t="shared" si="2"/>
        <v>28</v>
      </c>
      <c r="Q18" s="7">
        <f t="shared" si="2"/>
        <v>5320000</v>
      </c>
      <c r="R18" s="7">
        <f t="shared" si="2"/>
        <v>27</v>
      </c>
      <c r="S18" s="7">
        <f t="shared" si="2"/>
        <v>2565000</v>
      </c>
      <c r="T18" s="7">
        <f t="shared" si="2"/>
        <v>109</v>
      </c>
      <c r="U18" s="7">
        <f t="shared" si="2"/>
        <v>20710000</v>
      </c>
      <c r="V18" s="7">
        <f t="shared" si="2"/>
        <v>36</v>
      </c>
      <c r="W18" s="7">
        <f t="shared" si="2"/>
        <v>3420000</v>
      </c>
      <c r="X18" s="7">
        <f t="shared" si="2"/>
        <v>3672</v>
      </c>
      <c r="Y18" s="7">
        <f t="shared" si="2"/>
        <v>454385000</v>
      </c>
    </row>
    <row r="21" spans="1:35" x14ac:dyDescent="0.2">
      <c r="F21" s="34"/>
      <c r="G21" s="35"/>
    </row>
    <row r="22" spans="1:35" x14ac:dyDescent="0.2">
      <c r="F22" s="34"/>
      <c r="G22" s="35"/>
    </row>
  </sheetData>
  <autoFilter ref="A7:AG7"/>
  <mergeCells count="13">
    <mergeCell ref="A18:C18"/>
    <mergeCell ref="T6:W6"/>
    <mergeCell ref="X6:Y6"/>
    <mergeCell ref="A1:W1"/>
    <mergeCell ref="A2:W2"/>
    <mergeCell ref="A4:W4"/>
    <mergeCell ref="A6:A7"/>
    <mergeCell ref="C6:C7"/>
    <mergeCell ref="H6:K6"/>
    <mergeCell ref="L6:O6"/>
    <mergeCell ref="P6:S6"/>
    <mergeCell ref="B6:B7"/>
    <mergeCell ref="D6:G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9"/>
  <sheetViews>
    <sheetView zoomScale="74" zoomScaleNormal="74" workbookViewId="0">
      <selection activeCell="D7" sqref="D7:W7"/>
    </sheetView>
  </sheetViews>
  <sheetFormatPr baseColWidth="10" defaultRowHeight="12.75" x14ac:dyDescent="0.2"/>
  <cols>
    <col min="1" max="1" width="8.85546875" style="36" bestFit="1" customWidth="1"/>
    <col min="2" max="2" width="14.28515625" style="36" customWidth="1"/>
    <col min="3" max="3" width="20.7109375" style="36" customWidth="1"/>
    <col min="4" max="4" width="14.85546875" bestFit="1" customWidth="1"/>
    <col min="5" max="5" width="15.42578125" customWidth="1"/>
    <col min="6" max="6" width="11.7109375" bestFit="1" customWidth="1"/>
    <col min="7" max="7" width="14.140625" bestFit="1" customWidth="1"/>
    <col min="8" max="8" width="11.7109375" bestFit="1" customWidth="1"/>
    <col min="9" max="9" width="14.42578125" bestFit="1" customWidth="1"/>
    <col min="10" max="10" width="11.7109375" bestFit="1" customWidth="1"/>
    <col min="11" max="11" width="14.42578125" bestFit="1" customWidth="1"/>
    <col min="12" max="12" width="11.7109375" bestFit="1" customWidth="1"/>
    <col min="13" max="13" width="14.7109375" customWidth="1"/>
    <col min="14" max="14" width="11.7109375" bestFit="1" customWidth="1"/>
    <col min="15" max="15" width="13" bestFit="1" customWidth="1"/>
    <col min="16" max="16" width="11.7109375" bestFit="1" customWidth="1"/>
    <col min="17" max="17" width="13.140625" bestFit="1" customWidth="1"/>
    <col min="18" max="18" width="11.7109375" bestFit="1" customWidth="1"/>
    <col min="19" max="19" width="12.140625" bestFit="1" customWidth="1"/>
    <col min="20" max="20" width="9.42578125" customWidth="1"/>
    <col min="21" max="21" width="13" bestFit="1" customWidth="1"/>
    <col min="22" max="22" width="11.7109375" bestFit="1" customWidth="1"/>
    <col min="23" max="23" width="15.7109375" customWidth="1"/>
    <col min="25" max="25" width="14.42578125" bestFit="1" customWidth="1"/>
  </cols>
  <sheetData>
    <row r="1" spans="1:25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25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4" spans="1:25" ht="18" x14ac:dyDescent="0.25">
      <c r="A4" s="118" t="s">
        <v>63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25" ht="13.5" thickBot="1" x14ac:dyDescent="0.25">
      <c r="D5" s="27"/>
    </row>
    <row r="6" spans="1:25" s="37" customFormat="1" ht="15.75" customHeight="1" thickBot="1" x14ac:dyDescent="0.25">
      <c r="A6" s="130" t="s">
        <v>0</v>
      </c>
      <c r="B6" s="123" t="s">
        <v>58</v>
      </c>
      <c r="C6" s="132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6" t="s">
        <v>3</v>
      </c>
      <c r="M6" s="116"/>
      <c r="N6" s="116"/>
      <c r="O6" s="116"/>
      <c r="P6" s="115" t="s">
        <v>4</v>
      </c>
      <c r="Q6" s="116"/>
      <c r="R6" s="116"/>
      <c r="S6" s="117"/>
      <c r="T6" s="116" t="s">
        <v>5</v>
      </c>
      <c r="U6" s="116"/>
      <c r="V6" s="116"/>
      <c r="W6" s="117"/>
      <c r="X6" s="105" t="s">
        <v>15</v>
      </c>
      <c r="Y6" s="106"/>
    </row>
    <row r="7" spans="1:25" s="44" customFormat="1" ht="113.25" customHeight="1" thickBot="1" x14ac:dyDescent="0.25">
      <c r="A7" s="131"/>
      <c r="B7" s="124"/>
      <c r="C7" s="133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25" s="44" customFormat="1" x14ac:dyDescent="0.2">
      <c r="A8" s="40">
        <v>13101</v>
      </c>
      <c r="B8" s="91">
        <v>13101</v>
      </c>
      <c r="C8" s="26" t="s">
        <v>358</v>
      </c>
      <c r="D8" s="63">
        <f>VLOOKUP($B8,Total!$B$4:$Y$348,Total!D$1,FALSE)</f>
        <v>1509</v>
      </c>
      <c r="E8" s="63">
        <f>VLOOKUP($B8,Total!$B$4:$Y$348,Total!E$1,FALSE)</f>
        <v>286710000</v>
      </c>
      <c r="F8" s="63">
        <f>VLOOKUP($B8,Total!$B$4:$Y$348,Total!F$1,FALSE)</f>
        <v>699</v>
      </c>
      <c r="G8" s="63">
        <f>VLOOKUP($B8,Total!$B$4:$Y$348,Total!G$1,FALSE)</f>
        <v>66405000</v>
      </c>
      <c r="H8" s="63">
        <f>VLOOKUP($B8,Total!$B$4:$Y$348,Total!H$1,FALSE)</f>
        <v>1348</v>
      </c>
      <c r="I8" s="63">
        <f>VLOOKUP($B8,Total!$B$4:$Y$348,Total!I$1,FALSE)</f>
        <v>256120000</v>
      </c>
      <c r="J8" s="63">
        <f>VLOOKUP($B8,Total!$B$4:$Y$348,Total!J$1,FALSE)</f>
        <v>2112</v>
      </c>
      <c r="K8" s="63">
        <f>VLOOKUP($B8,Total!$B$4:$Y$348,Total!K$1,FALSE)</f>
        <v>200640000</v>
      </c>
      <c r="L8" s="63">
        <f>VLOOKUP($B8,Total!$B$4:$Y$348,Total!L$1,FALSE)</f>
        <v>88</v>
      </c>
      <c r="M8" s="63">
        <f>VLOOKUP($B8,Total!$B$4:$Y$348,Total!M$1,FALSE)</f>
        <v>16720000</v>
      </c>
      <c r="N8" s="63">
        <f>VLOOKUP($B8,Total!$B$4:$Y$348,Total!N$1,FALSE)</f>
        <v>403</v>
      </c>
      <c r="O8" s="63">
        <f>VLOOKUP($B8,Total!$B$4:$Y$348,Total!O$1,FALSE)</f>
        <v>38285000</v>
      </c>
      <c r="P8" s="63">
        <f>VLOOKUP($B8,Total!$B$4:$Y$348,Total!P$1,FALSE)</f>
        <v>0</v>
      </c>
      <c r="Q8" s="63">
        <f>VLOOKUP($B8,Total!$B$4:$Y$348,Total!Q$1,FALSE)</f>
        <v>0</v>
      </c>
      <c r="R8" s="63">
        <f>VLOOKUP($B8,Total!$B$4:$Y$348,Total!R$1,FALSE)</f>
        <v>0</v>
      </c>
      <c r="S8" s="63">
        <f>VLOOKUP($B8,Total!$B$4:$Y$348,Total!S$1,FALSE)</f>
        <v>0</v>
      </c>
      <c r="T8" s="63">
        <f>VLOOKUP($B8,Total!$B$4:$Y$348,Total!T$1,FALSE)</f>
        <v>0</v>
      </c>
      <c r="U8" s="63">
        <f>VLOOKUP($B8,Total!$B$4:$Y$348,Total!U$1,FALSE)</f>
        <v>0</v>
      </c>
      <c r="V8" s="63">
        <f>VLOOKUP($B8,Total!$B$4:$Y$348,Total!V$1,FALSE)</f>
        <v>0</v>
      </c>
      <c r="W8" s="63">
        <f>VLOOKUP($B8,Total!$B$4:$Y$348,Total!W$1,FALSE)</f>
        <v>0</v>
      </c>
      <c r="X8" s="63">
        <f>D8+F8+H8+J8+L8+N8+P8+R8+T8+V8</f>
        <v>6159</v>
      </c>
      <c r="Y8" s="63">
        <f>E8+G8+I8+K8+M8+O8+Q8+S8+U8+W8</f>
        <v>864880000</v>
      </c>
    </row>
    <row r="9" spans="1:25" s="44" customFormat="1" x14ac:dyDescent="0.2">
      <c r="A9" s="41">
        <v>13103</v>
      </c>
      <c r="B9" s="91">
        <v>13123</v>
      </c>
      <c r="C9" s="26" t="s">
        <v>359</v>
      </c>
      <c r="D9" s="63">
        <f>VLOOKUP($B9,Total!$B$4:$Y$348,Total!D$1,FALSE)</f>
        <v>478</v>
      </c>
      <c r="E9" s="63">
        <f>VLOOKUP($B9,Total!$B$4:$Y$348,Total!E$1,FALSE)</f>
        <v>90820000</v>
      </c>
      <c r="F9" s="63">
        <f>VLOOKUP($B9,Total!$B$4:$Y$348,Total!F$1,FALSE)</f>
        <v>355</v>
      </c>
      <c r="G9" s="63">
        <f>VLOOKUP($B9,Total!$B$4:$Y$348,Total!G$1,FALSE)</f>
        <v>33725000</v>
      </c>
      <c r="H9" s="63">
        <f>VLOOKUP($B9,Total!$B$4:$Y$348,Total!H$1,FALSE)</f>
        <v>373</v>
      </c>
      <c r="I9" s="63">
        <f>VLOOKUP($B9,Total!$B$4:$Y$348,Total!I$1,FALSE)</f>
        <v>70870000</v>
      </c>
      <c r="J9" s="63">
        <f>VLOOKUP($B9,Total!$B$4:$Y$348,Total!J$1,FALSE)</f>
        <v>651</v>
      </c>
      <c r="K9" s="63">
        <f>VLOOKUP($B9,Total!$B$4:$Y$348,Total!K$1,FALSE)</f>
        <v>61845000</v>
      </c>
      <c r="L9" s="63">
        <f>VLOOKUP($B9,Total!$B$4:$Y$348,Total!L$1,FALSE)</f>
        <v>234</v>
      </c>
      <c r="M9" s="63">
        <f>VLOOKUP($B9,Total!$B$4:$Y$348,Total!M$1,FALSE)</f>
        <v>44460000</v>
      </c>
      <c r="N9" s="63">
        <f>VLOOKUP($B9,Total!$B$4:$Y$348,Total!N$1,FALSE)</f>
        <v>301</v>
      </c>
      <c r="O9" s="63">
        <f>VLOOKUP($B9,Total!$B$4:$Y$348,Total!O$1,FALSE)</f>
        <v>28595000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0</v>
      </c>
      <c r="U9" s="63">
        <f>VLOOKUP($B9,Total!$B$4:$Y$348,Total!U$1,FALSE)</f>
        <v>0</v>
      </c>
      <c r="V9" s="63">
        <f>VLOOKUP($B9,Total!$B$4:$Y$348,Total!V$1,FALSE)</f>
        <v>0</v>
      </c>
      <c r="W9" s="63">
        <f>VLOOKUP($B9,Total!$B$4:$Y$348,Total!W$1,FALSE)</f>
        <v>0</v>
      </c>
      <c r="X9" s="63">
        <f t="shared" ref="X9:Y18" si="0">D9+F9+H9+J9+L9+N9+P9+R9+T9+V9</f>
        <v>2392</v>
      </c>
      <c r="Y9" s="63">
        <f t="shared" si="0"/>
        <v>330315000</v>
      </c>
    </row>
    <row r="10" spans="1:25" s="44" customFormat="1" x14ac:dyDescent="0.2">
      <c r="A10" s="41">
        <v>13105</v>
      </c>
      <c r="B10" s="91">
        <v>13120</v>
      </c>
      <c r="C10" s="26" t="s">
        <v>360</v>
      </c>
      <c r="D10" s="63">
        <f>VLOOKUP($B10,Total!$B$4:$Y$348,Total!D$1,FALSE)</f>
        <v>273</v>
      </c>
      <c r="E10" s="63">
        <f>VLOOKUP($B10,Total!$B$4:$Y$348,Total!E$1,FALSE)</f>
        <v>51870000</v>
      </c>
      <c r="F10" s="63">
        <f>VLOOKUP($B10,Total!$B$4:$Y$348,Total!F$1,FALSE)</f>
        <v>276</v>
      </c>
      <c r="G10" s="63">
        <f>VLOOKUP($B10,Total!$B$4:$Y$348,Total!G$1,FALSE)</f>
        <v>26220000</v>
      </c>
      <c r="H10" s="63">
        <f>VLOOKUP($B10,Total!$B$4:$Y$348,Total!H$1,FALSE)</f>
        <v>606</v>
      </c>
      <c r="I10" s="63">
        <f>VLOOKUP($B10,Total!$B$4:$Y$348,Total!I$1,FALSE)</f>
        <v>115140000</v>
      </c>
      <c r="J10" s="63">
        <f>VLOOKUP($B10,Total!$B$4:$Y$348,Total!J$1,FALSE)</f>
        <v>855</v>
      </c>
      <c r="K10" s="63">
        <f>VLOOKUP($B10,Total!$B$4:$Y$348,Total!K$1,FALSE)</f>
        <v>81225000</v>
      </c>
      <c r="L10" s="63">
        <f>VLOOKUP($B10,Total!$B$4:$Y$348,Total!L$1,FALSE)</f>
        <v>365</v>
      </c>
      <c r="M10" s="63">
        <f>VLOOKUP($B10,Total!$B$4:$Y$348,Total!M$1,FALSE)</f>
        <v>69350000</v>
      </c>
      <c r="N10" s="63">
        <f>VLOOKUP($B10,Total!$B$4:$Y$348,Total!N$1,FALSE)</f>
        <v>374</v>
      </c>
      <c r="O10" s="63">
        <f>VLOOKUP($B10,Total!$B$4:$Y$348,Total!O$1,FALSE)</f>
        <v>35530000</v>
      </c>
      <c r="P10" s="63">
        <f>VLOOKUP($B10,Total!$B$4:$Y$348,Total!P$1,FALSE)</f>
        <v>0</v>
      </c>
      <c r="Q10" s="63">
        <f>VLOOKUP($B10,Total!$B$4:$Y$348,Total!Q$1,FALSE)</f>
        <v>0</v>
      </c>
      <c r="R10" s="63">
        <f>VLOOKUP($B10,Total!$B$4:$Y$348,Total!R$1,FALSE)</f>
        <v>0</v>
      </c>
      <c r="S10" s="63">
        <f>VLOOKUP($B10,Total!$B$4:$Y$348,Total!S$1,FALSE)</f>
        <v>0</v>
      </c>
      <c r="T10" s="63">
        <f>VLOOKUP($B10,Total!$B$4:$Y$348,Total!T$1,FALSE)</f>
        <v>60</v>
      </c>
      <c r="U10" s="63">
        <f>VLOOKUP($B10,Total!$B$4:$Y$348,Total!U$1,FALSE)</f>
        <v>11400000</v>
      </c>
      <c r="V10" s="63">
        <f>VLOOKUP($B10,Total!$B$4:$Y$348,Total!V$1,FALSE)</f>
        <v>6</v>
      </c>
      <c r="W10" s="63">
        <f>VLOOKUP($B10,Total!$B$4:$Y$348,Total!W$1,FALSE)</f>
        <v>570000</v>
      </c>
      <c r="X10" s="63">
        <f t="shared" si="0"/>
        <v>2815</v>
      </c>
      <c r="Y10" s="63">
        <f t="shared" si="0"/>
        <v>391305000</v>
      </c>
    </row>
    <row r="11" spans="1:25" s="44" customFormat="1" x14ac:dyDescent="0.2">
      <c r="A11" s="41">
        <v>13106</v>
      </c>
      <c r="B11" s="91">
        <v>13130</v>
      </c>
      <c r="C11" s="26" t="s">
        <v>361</v>
      </c>
      <c r="D11" s="63">
        <f>VLOOKUP($B11,Total!$B$4:$Y$348,Total!D$1,FALSE)</f>
        <v>208</v>
      </c>
      <c r="E11" s="63">
        <f>VLOOKUP($B11,Total!$B$4:$Y$348,Total!E$1,FALSE)</f>
        <v>39520000</v>
      </c>
      <c r="F11" s="63">
        <f>VLOOKUP($B11,Total!$B$4:$Y$348,Total!F$1,FALSE)</f>
        <v>127</v>
      </c>
      <c r="G11" s="63">
        <f>VLOOKUP($B11,Total!$B$4:$Y$348,Total!G$1,FALSE)</f>
        <v>12065000</v>
      </c>
      <c r="H11" s="63">
        <f>VLOOKUP($B11,Total!$B$4:$Y$348,Total!H$1,FALSE)</f>
        <v>219</v>
      </c>
      <c r="I11" s="63">
        <f>VLOOKUP($B11,Total!$B$4:$Y$348,Total!I$1,FALSE)</f>
        <v>41610000</v>
      </c>
      <c r="J11" s="63">
        <f>VLOOKUP($B11,Total!$B$4:$Y$348,Total!J$1,FALSE)</f>
        <v>314</v>
      </c>
      <c r="K11" s="63">
        <f>VLOOKUP($B11,Total!$B$4:$Y$348,Total!K$1,FALSE)</f>
        <v>29830000</v>
      </c>
      <c r="L11" s="63">
        <f>VLOOKUP($B11,Total!$B$4:$Y$348,Total!L$1,FALSE)</f>
        <v>241</v>
      </c>
      <c r="M11" s="63">
        <f>VLOOKUP($B11,Total!$B$4:$Y$348,Total!M$1,FALSE)</f>
        <v>45790000</v>
      </c>
      <c r="N11" s="63">
        <f>VLOOKUP($B11,Total!$B$4:$Y$348,Total!N$1,FALSE)</f>
        <v>241</v>
      </c>
      <c r="O11" s="63">
        <f>VLOOKUP($B11,Total!$B$4:$Y$348,Total!O$1,FALSE)</f>
        <v>22895000</v>
      </c>
      <c r="P11" s="63">
        <f>VLOOKUP($B11,Total!$B$4:$Y$348,Total!P$1,FALSE)</f>
        <v>0</v>
      </c>
      <c r="Q11" s="63">
        <f>VLOOKUP($B11,Total!$B$4:$Y$348,Total!Q$1,FALSE)</f>
        <v>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82</v>
      </c>
      <c r="U11" s="63">
        <f>VLOOKUP($B11,Total!$B$4:$Y$348,Total!U$1,FALSE)</f>
        <v>15580000</v>
      </c>
      <c r="V11" s="63">
        <f>VLOOKUP($B11,Total!$B$4:$Y$348,Total!V$1,FALSE)</f>
        <v>29</v>
      </c>
      <c r="W11" s="63">
        <f>VLOOKUP($B11,Total!$B$4:$Y$348,Total!W$1,FALSE)</f>
        <v>2755000</v>
      </c>
      <c r="X11" s="63">
        <f t="shared" si="0"/>
        <v>1461</v>
      </c>
      <c r="Y11" s="63">
        <f t="shared" si="0"/>
        <v>210045000</v>
      </c>
    </row>
    <row r="12" spans="1:25" s="44" customFormat="1" x14ac:dyDescent="0.2">
      <c r="A12" s="41">
        <v>13107</v>
      </c>
      <c r="B12" s="91">
        <v>13126</v>
      </c>
      <c r="C12" s="26" t="s">
        <v>362</v>
      </c>
      <c r="D12" s="63">
        <f>VLOOKUP($B12,Total!$B$4:$Y$348,Total!D$1,FALSE)</f>
        <v>0</v>
      </c>
      <c r="E12" s="63">
        <f>VLOOKUP($B12,Total!$B$4:$Y$348,Total!E$1,FALSE)</f>
        <v>0</v>
      </c>
      <c r="F12" s="63">
        <f>VLOOKUP($B12,Total!$B$4:$Y$348,Total!F$1,FALSE)</f>
        <v>0</v>
      </c>
      <c r="G12" s="63">
        <f>VLOOKUP($B12,Total!$B$4:$Y$348,Total!G$1,FALSE)</f>
        <v>0</v>
      </c>
      <c r="H12" s="63">
        <f>VLOOKUP($B12,Total!$B$4:$Y$348,Total!H$1,FALSE)</f>
        <v>474</v>
      </c>
      <c r="I12" s="63">
        <f>VLOOKUP($B12,Total!$B$4:$Y$348,Total!I$1,FALSE)</f>
        <v>90060000</v>
      </c>
      <c r="J12" s="63">
        <f>VLOOKUP($B12,Total!$B$4:$Y$348,Total!J$1,FALSE)</f>
        <v>802</v>
      </c>
      <c r="K12" s="63">
        <f>VLOOKUP($B12,Total!$B$4:$Y$348,Total!K$1,FALSE)</f>
        <v>76190000</v>
      </c>
      <c r="L12" s="63">
        <f>VLOOKUP($B12,Total!$B$4:$Y$348,Total!L$1,FALSE)</f>
        <v>189</v>
      </c>
      <c r="M12" s="63">
        <f>VLOOKUP($B12,Total!$B$4:$Y$348,Total!M$1,FALSE)</f>
        <v>35910000</v>
      </c>
      <c r="N12" s="63">
        <f>VLOOKUP($B12,Total!$B$4:$Y$348,Total!N$1,FALSE)</f>
        <v>221</v>
      </c>
      <c r="O12" s="63">
        <f>VLOOKUP($B12,Total!$B$4:$Y$348,Total!O$1,FALSE)</f>
        <v>20995000</v>
      </c>
      <c r="P12" s="63">
        <f>VLOOKUP($B12,Total!$B$4:$Y$348,Total!P$1,FALSE)</f>
        <v>0</v>
      </c>
      <c r="Q12" s="63">
        <f>VLOOKUP($B12,Total!$B$4:$Y$348,Total!Q$1,FALSE)</f>
        <v>0</v>
      </c>
      <c r="R12" s="63">
        <f>VLOOKUP($B12,Total!$B$4:$Y$348,Total!R$1,FALSE)</f>
        <v>0</v>
      </c>
      <c r="S12" s="63">
        <f>VLOOKUP($B12,Total!$B$4:$Y$348,Total!S$1,FALSE)</f>
        <v>0</v>
      </c>
      <c r="T12" s="63">
        <f>VLOOKUP($B12,Total!$B$4:$Y$348,Total!T$1,FALSE)</f>
        <v>0</v>
      </c>
      <c r="U12" s="63">
        <f>VLOOKUP($B12,Total!$B$4:$Y$348,Total!U$1,FALSE)</f>
        <v>0</v>
      </c>
      <c r="V12" s="63">
        <f>VLOOKUP($B12,Total!$B$4:$Y$348,Total!V$1,FALSE)</f>
        <v>0</v>
      </c>
      <c r="W12" s="63">
        <f>VLOOKUP($B12,Total!$B$4:$Y$348,Total!W$1,FALSE)</f>
        <v>0</v>
      </c>
      <c r="X12" s="63">
        <f t="shared" si="0"/>
        <v>1686</v>
      </c>
      <c r="Y12" s="63">
        <f t="shared" si="0"/>
        <v>223155000</v>
      </c>
    </row>
    <row r="13" spans="1:25" s="44" customFormat="1" x14ac:dyDescent="0.2">
      <c r="A13" s="41">
        <v>13108</v>
      </c>
      <c r="B13" s="91">
        <v>13114</v>
      </c>
      <c r="C13" s="26" t="s">
        <v>363</v>
      </c>
      <c r="D13" s="63">
        <f>VLOOKUP($B13,Total!$B$4:$Y$348,Total!D$1,FALSE)</f>
        <v>0</v>
      </c>
      <c r="E13" s="63">
        <f>VLOOKUP($B13,Total!$B$4:$Y$348,Total!E$1,FALSE)</f>
        <v>0</v>
      </c>
      <c r="F13" s="63">
        <f>VLOOKUP($B13,Total!$B$4:$Y$348,Total!F$1,FALSE)</f>
        <v>0</v>
      </c>
      <c r="G13" s="63">
        <f>VLOOKUP($B13,Total!$B$4:$Y$348,Total!G$1,FALSE)</f>
        <v>0</v>
      </c>
      <c r="H13" s="63">
        <f>VLOOKUP($B13,Total!$B$4:$Y$348,Total!H$1,FALSE)</f>
        <v>296</v>
      </c>
      <c r="I13" s="63">
        <f>VLOOKUP($B13,Total!$B$4:$Y$348,Total!I$1,FALSE)</f>
        <v>56240000</v>
      </c>
      <c r="J13" s="63">
        <f>VLOOKUP($B13,Total!$B$4:$Y$348,Total!J$1,FALSE)</f>
        <v>661</v>
      </c>
      <c r="K13" s="63">
        <f>VLOOKUP($B13,Total!$B$4:$Y$348,Total!K$1,FALSE)</f>
        <v>62795000</v>
      </c>
      <c r="L13" s="63">
        <f>VLOOKUP($B13,Total!$B$4:$Y$348,Total!L$1,FALSE)</f>
        <v>198</v>
      </c>
      <c r="M13" s="63">
        <f>VLOOKUP($B13,Total!$B$4:$Y$348,Total!M$1,FALSE)</f>
        <v>37620000</v>
      </c>
      <c r="N13" s="63">
        <f>VLOOKUP($B13,Total!$B$4:$Y$348,Total!N$1,FALSE)</f>
        <v>207</v>
      </c>
      <c r="O13" s="63">
        <f>VLOOKUP($B13,Total!$B$4:$Y$348,Total!O$1,FALSE)</f>
        <v>19665000</v>
      </c>
      <c r="P13" s="63">
        <f>VLOOKUP($B13,Total!$B$4:$Y$348,Total!P$1,FALSE)</f>
        <v>0</v>
      </c>
      <c r="Q13" s="63">
        <f>VLOOKUP($B13,Total!$B$4:$Y$348,Total!Q$1,FALSE)</f>
        <v>0</v>
      </c>
      <c r="R13" s="63">
        <f>VLOOKUP($B13,Total!$B$4:$Y$348,Total!R$1,FALSE)</f>
        <v>0</v>
      </c>
      <c r="S13" s="63">
        <f>VLOOKUP($B13,Total!$B$4:$Y$348,Total!S$1,FALSE)</f>
        <v>0</v>
      </c>
      <c r="T13" s="63">
        <f>VLOOKUP($B13,Total!$B$4:$Y$348,Total!T$1,FALSE)</f>
        <v>0</v>
      </c>
      <c r="U13" s="63">
        <f>VLOOKUP($B13,Total!$B$4:$Y$348,Total!U$1,FALSE)</f>
        <v>0</v>
      </c>
      <c r="V13" s="63">
        <f>VLOOKUP($B13,Total!$B$4:$Y$348,Total!V$1,FALSE)</f>
        <v>0</v>
      </c>
      <c r="W13" s="63">
        <f>VLOOKUP($B13,Total!$B$4:$Y$348,Total!W$1,FALSE)</f>
        <v>0</v>
      </c>
      <c r="X13" s="63">
        <f t="shared" si="0"/>
        <v>1362</v>
      </c>
      <c r="Y13" s="63">
        <f t="shared" si="0"/>
        <v>176320000</v>
      </c>
    </row>
    <row r="14" spans="1:25" s="44" customFormat="1" x14ac:dyDescent="0.2">
      <c r="A14" s="41">
        <v>13109</v>
      </c>
      <c r="B14" s="91">
        <v>13119</v>
      </c>
      <c r="C14" s="26" t="s">
        <v>364</v>
      </c>
      <c r="D14" s="63">
        <f>VLOOKUP($B14,Total!$B$4:$Y$348,Total!D$1,FALSE)</f>
        <v>0</v>
      </c>
      <c r="E14" s="63">
        <f>VLOOKUP($B14,Total!$B$4:$Y$348,Total!E$1,FALSE)</f>
        <v>0</v>
      </c>
      <c r="F14" s="63">
        <f>VLOOKUP($B14,Total!$B$4:$Y$348,Total!F$1,FALSE)</f>
        <v>0</v>
      </c>
      <c r="G14" s="63">
        <f>VLOOKUP($B14,Total!$B$4:$Y$348,Total!G$1,FALSE)</f>
        <v>0</v>
      </c>
      <c r="H14" s="63">
        <f>VLOOKUP($B14,Total!$B$4:$Y$348,Total!H$1,FALSE)</f>
        <v>626</v>
      </c>
      <c r="I14" s="63">
        <f>VLOOKUP($B14,Total!$B$4:$Y$348,Total!I$1,FALSE)</f>
        <v>118940000</v>
      </c>
      <c r="J14" s="63">
        <f>VLOOKUP($B14,Total!$B$4:$Y$348,Total!J$1,FALSE)</f>
        <v>1420</v>
      </c>
      <c r="K14" s="63">
        <f>VLOOKUP($B14,Total!$B$4:$Y$348,Total!K$1,FALSE)</f>
        <v>134900000</v>
      </c>
      <c r="L14" s="63">
        <f>VLOOKUP($B14,Total!$B$4:$Y$348,Total!L$1,FALSE)</f>
        <v>176</v>
      </c>
      <c r="M14" s="63">
        <f>VLOOKUP($B14,Total!$B$4:$Y$348,Total!M$1,FALSE)</f>
        <v>33440000</v>
      </c>
      <c r="N14" s="63">
        <f>VLOOKUP($B14,Total!$B$4:$Y$348,Total!N$1,FALSE)</f>
        <v>393</v>
      </c>
      <c r="O14" s="63">
        <f>VLOOKUP($B14,Total!$B$4:$Y$348,Total!O$1,FALSE)</f>
        <v>37335000</v>
      </c>
      <c r="P14" s="63">
        <f>VLOOKUP($B14,Total!$B$4:$Y$348,Total!P$1,FALSE)</f>
        <v>0</v>
      </c>
      <c r="Q14" s="63">
        <f>VLOOKUP($B14,Total!$B$4:$Y$348,Total!Q$1,FALSE)</f>
        <v>0</v>
      </c>
      <c r="R14" s="63">
        <f>VLOOKUP($B14,Total!$B$4:$Y$348,Total!R$1,FALSE)</f>
        <v>0</v>
      </c>
      <c r="S14" s="63">
        <f>VLOOKUP($B14,Total!$B$4:$Y$348,Total!S$1,FALSE)</f>
        <v>0</v>
      </c>
      <c r="T14" s="63">
        <f>VLOOKUP($B14,Total!$B$4:$Y$348,Total!T$1,FALSE)</f>
        <v>400</v>
      </c>
      <c r="U14" s="63">
        <f>VLOOKUP($B14,Total!$B$4:$Y$348,Total!U$1,FALSE)</f>
        <v>76000000</v>
      </c>
      <c r="V14" s="63">
        <f>VLOOKUP($B14,Total!$B$4:$Y$348,Total!V$1,FALSE)</f>
        <v>159</v>
      </c>
      <c r="W14" s="63">
        <f>VLOOKUP($B14,Total!$B$4:$Y$348,Total!W$1,FALSE)</f>
        <v>15105000</v>
      </c>
      <c r="X14" s="63">
        <f t="shared" si="0"/>
        <v>3174</v>
      </c>
      <c r="Y14" s="63">
        <f t="shared" si="0"/>
        <v>415720000</v>
      </c>
    </row>
    <row r="15" spans="1:25" s="44" customFormat="1" x14ac:dyDescent="0.2">
      <c r="A15" s="41">
        <v>13110</v>
      </c>
      <c r="B15" s="91">
        <v>13109</v>
      </c>
      <c r="C15" s="26" t="s">
        <v>365</v>
      </c>
      <c r="D15" s="63">
        <f>VLOOKUP($B15,Total!$B$4:$Y$348,Total!D$1,FALSE)</f>
        <v>0</v>
      </c>
      <c r="E15" s="63">
        <f>VLOOKUP($B15,Total!$B$4:$Y$348,Total!E$1,FALSE)</f>
        <v>0</v>
      </c>
      <c r="F15" s="63">
        <f>VLOOKUP($B15,Total!$B$4:$Y$348,Total!F$1,FALSE)</f>
        <v>0</v>
      </c>
      <c r="G15" s="63">
        <f>VLOOKUP($B15,Total!$B$4:$Y$348,Total!G$1,FALSE)</f>
        <v>0</v>
      </c>
      <c r="H15" s="63">
        <f>VLOOKUP($B15,Total!$B$4:$Y$348,Total!H$1,FALSE)</f>
        <v>247</v>
      </c>
      <c r="I15" s="63">
        <f>VLOOKUP($B15,Total!$B$4:$Y$348,Total!I$1,FALSE)</f>
        <v>46930000</v>
      </c>
      <c r="J15" s="63">
        <f>VLOOKUP($B15,Total!$B$4:$Y$348,Total!J$1,FALSE)</f>
        <v>221</v>
      </c>
      <c r="K15" s="63">
        <f>VLOOKUP($B15,Total!$B$4:$Y$348,Total!K$1,FALSE)</f>
        <v>20995000</v>
      </c>
      <c r="L15" s="63">
        <f>VLOOKUP($B15,Total!$B$4:$Y$348,Total!L$1,FALSE)</f>
        <v>127</v>
      </c>
      <c r="M15" s="63">
        <f>VLOOKUP($B15,Total!$B$4:$Y$348,Total!M$1,FALSE)</f>
        <v>24130000</v>
      </c>
      <c r="N15" s="63">
        <f>VLOOKUP($B15,Total!$B$4:$Y$348,Total!N$1,FALSE)</f>
        <v>216</v>
      </c>
      <c r="O15" s="63">
        <f>VLOOKUP($B15,Total!$B$4:$Y$348,Total!O$1,FALSE)</f>
        <v>20520000</v>
      </c>
      <c r="P15" s="63">
        <f>VLOOKUP($B15,Total!$B$4:$Y$348,Total!P$1,FALSE)</f>
        <v>0</v>
      </c>
      <c r="Q15" s="63">
        <f>VLOOKUP($B15,Total!$B$4:$Y$348,Total!Q$1,FALSE)</f>
        <v>0</v>
      </c>
      <c r="R15" s="63">
        <f>VLOOKUP($B15,Total!$B$4:$Y$348,Total!R$1,FALSE)</f>
        <v>0</v>
      </c>
      <c r="S15" s="63">
        <f>VLOOKUP($B15,Total!$B$4:$Y$348,Total!S$1,FALSE)</f>
        <v>0</v>
      </c>
      <c r="T15" s="63">
        <f>VLOOKUP($B15,Total!$B$4:$Y$348,Total!T$1,FALSE)</f>
        <v>0</v>
      </c>
      <c r="U15" s="63">
        <f>VLOOKUP($B15,Total!$B$4:$Y$348,Total!U$1,FALSE)</f>
        <v>0</v>
      </c>
      <c r="V15" s="63">
        <f>VLOOKUP($B15,Total!$B$4:$Y$348,Total!V$1,FALSE)</f>
        <v>0</v>
      </c>
      <c r="W15" s="63">
        <f>VLOOKUP($B15,Total!$B$4:$Y$348,Total!W$1,FALSE)</f>
        <v>0</v>
      </c>
      <c r="X15" s="63">
        <f t="shared" si="0"/>
        <v>811</v>
      </c>
      <c r="Y15" s="63">
        <f t="shared" si="0"/>
        <v>112575000</v>
      </c>
    </row>
    <row r="16" spans="1:25" s="44" customFormat="1" x14ac:dyDescent="0.2">
      <c r="A16" s="41">
        <v>13111</v>
      </c>
      <c r="B16" s="91">
        <v>13124</v>
      </c>
      <c r="C16" s="26" t="s">
        <v>366</v>
      </c>
      <c r="D16" s="63">
        <f>VLOOKUP($B16,Total!$B$4:$Y$348,Total!D$1,FALSE)</f>
        <v>0</v>
      </c>
      <c r="E16" s="63">
        <f>VLOOKUP($B16,Total!$B$4:$Y$348,Total!E$1,FALSE)</f>
        <v>0</v>
      </c>
      <c r="F16" s="63">
        <f>VLOOKUP($B16,Total!$B$4:$Y$348,Total!F$1,FALSE)</f>
        <v>0</v>
      </c>
      <c r="G16" s="63">
        <f>VLOOKUP($B16,Total!$B$4:$Y$348,Total!G$1,FALSE)</f>
        <v>0</v>
      </c>
      <c r="H16" s="63">
        <f>VLOOKUP($B16,Total!$B$4:$Y$348,Total!H$1,FALSE)</f>
        <v>0</v>
      </c>
      <c r="I16" s="63">
        <f>VLOOKUP($B16,Total!$B$4:$Y$348,Total!I$1,FALSE)</f>
        <v>0</v>
      </c>
      <c r="J16" s="63">
        <f>VLOOKUP($B16,Total!$B$4:$Y$348,Total!J$1,FALSE)</f>
        <v>0</v>
      </c>
      <c r="K16" s="63">
        <f>VLOOKUP($B16,Total!$B$4:$Y$348,Total!K$1,FALSE)</f>
        <v>0</v>
      </c>
      <c r="L16" s="63">
        <f>VLOOKUP($B16,Total!$B$4:$Y$348,Total!L$1,FALSE)</f>
        <v>529</v>
      </c>
      <c r="M16" s="63">
        <f>VLOOKUP($B16,Total!$B$4:$Y$348,Total!M$1,FALSE)</f>
        <v>100510000</v>
      </c>
      <c r="N16" s="63">
        <f>VLOOKUP($B16,Total!$B$4:$Y$348,Total!N$1,FALSE)</f>
        <v>548</v>
      </c>
      <c r="O16" s="63">
        <f>VLOOKUP($B16,Total!$B$4:$Y$348,Total!O$1,FALSE)</f>
        <v>52060000</v>
      </c>
      <c r="P16" s="63">
        <f>VLOOKUP($B16,Total!$B$4:$Y$348,Total!P$1,FALSE)</f>
        <v>0</v>
      </c>
      <c r="Q16" s="63">
        <f>VLOOKUP($B16,Total!$B$4:$Y$348,Total!Q$1,FALSE)</f>
        <v>0</v>
      </c>
      <c r="R16" s="63">
        <f>VLOOKUP($B16,Total!$B$4:$Y$348,Total!R$1,FALSE)</f>
        <v>0</v>
      </c>
      <c r="S16" s="63">
        <f>VLOOKUP($B16,Total!$B$4:$Y$348,Total!S$1,FALSE)</f>
        <v>0</v>
      </c>
      <c r="T16" s="63">
        <f>VLOOKUP($B16,Total!$B$4:$Y$348,Total!T$1,FALSE)</f>
        <v>0</v>
      </c>
      <c r="U16" s="63">
        <f>VLOOKUP($B16,Total!$B$4:$Y$348,Total!U$1,FALSE)</f>
        <v>0</v>
      </c>
      <c r="V16" s="63">
        <f>VLOOKUP($B16,Total!$B$4:$Y$348,Total!V$1,FALSE)</f>
        <v>0</v>
      </c>
      <c r="W16" s="63">
        <f>VLOOKUP($B16,Total!$B$4:$Y$348,Total!W$1,FALSE)</f>
        <v>0</v>
      </c>
      <c r="X16" s="63">
        <f t="shared" si="0"/>
        <v>1077</v>
      </c>
      <c r="Y16" s="63">
        <f t="shared" si="0"/>
        <v>152570000</v>
      </c>
    </row>
    <row r="17" spans="1:25" s="44" customFormat="1" x14ac:dyDescent="0.2">
      <c r="A17" s="41">
        <v>13113</v>
      </c>
      <c r="B17" s="91">
        <v>13128</v>
      </c>
      <c r="C17" s="26" t="s">
        <v>367</v>
      </c>
      <c r="D17" s="63">
        <f>VLOOKUP($B17,Total!$B$4:$Y$348,Total!D$1,FALSE)</f>
        <v>0</v>
      </c>
      <c r="E17" s="63">
        <f>VLOOKUP($B17,Total!$B$4:$Y$348,Total!E$1,FALSE)</f>
        <v>0</v>
      </c>
      <c r="F17" s="63">
        <f>VLOOKUP($B17,Total!$B$4:$Y$348,Total!F$1,FALSE)</f>
        <v>0</v>
      </c>
      <c r="G17" s="63">
        <f>VLOOKUP($B17,Total!$B$4:$Y$348,Total!G$1,FALSE)</f>
        <v>0</v>
      </c>
      <c r="H17" s="63">
        <f>VLOOKUP($B17,Total!$B$4:$Y$348,Total!H$1,FALSE)</f>
        <v>391</v>
      </c>
      <c r="I17" s="63">
        <f>VLOOKUP($B17,Total!$B$4:$Y$348,Total!I$1,FALSE)</f>
        <v>74290000</v>
      </c>
      <c r="J17" s="63">
        <f>VLOOKUP($B17,Total!$B$4:$Y$348,Total!J$1,FALSE)</f>
        <v>560</v>
      </c>
      <c r="K17" s="63">
        <f>VLOOKUP($B17,Total!$B$4:$Y$348,Total!K$1,FALSE)</f>
        <v>53200000</v>
      </c>
      <c r="L17" s="63">
        <f>VLOOKUP($B17,Total!$B$4:$Y$348,Total!L$1,FALSE)</f>
        <v>524</v>
      </c>
      <c r="M17" s="63">
        <f>VLOOKUP($B17,Total!$B$4:$Y$348,Total!M$1,FALSE)</f>
        <v>99560000</v>
      </c>
      <c r="N17" s="63">
        <f>VLOOKUP($B17,Total!$B$4:$Y$348,Total!N$1,FALSE)</f>
        <v>446</v>
      </c>
      <c r="O17" s="63">
        <f>VLOOKUP($B17,Total!$B$4:$Y$348,Total!O$1,FALSE)</f>
        <v>42370000</v>
      </c>
      <c r="P17" s="63">
        <f>VLOOKUP($B17,Total!$B$4:$Y$348,Total!P$1,FALSE)</f>
        <v>0</v>
      </c>
      <c r="Q17" s="63">
        <f>VLOOKUP($B17,Total!$B$4:$Y$348,Total!Q$1,FALSE)</f>
        <v>0</v>
      </c>
      <c r="R17" s="63">
        <f>VLOOKUP($B17,Total!$B$4:$Y$348,Total!R$1,FALSE)</f>
        <v>0</v>
      </c>
      <c r="S17" s="63">
        <f>VLOOKUP($B17,Total!$B$4:$Y$348,Total!S$1,FALSE)</f>
        <v>0</v>
      </c>
      <c r="T17" s="63">
        <f>VLOOKUP($B17,Total!$B$4:$Y$348,Total!T$1,FALSE)</f>
        <v>240</v>
      </c>
      <c r="U17" s="63">
        <f>VLOOKUP($B17,Total!$B$4:$Y$348,Total!U$1,FALSE)</f>
        <v>45600000</v>
      </c>
      <c r="V17" s="63">
        <f>VLOOKUP($B17,Total!$B$4:$Y$348,Total!V$1,FALSE)</f>
        <v>15</v>
      </c>
      <c r="W17" s="63">
        <f>VLOOKUP($B17,Total!$B$4:$Y$348,Total!W$1,FALSE)</f>
        <v>1425000</v>
      </c>
      <c r="X17" s="63">
        <f t="shared" si="0"/>
        <v>2176</v>
      </c>
      <c r="Y17" s="63">
        <f t="shared" si="0"/>
        <v>316445000</v>
      </c>
    </row>
    <row r="18" spans="1:25" s="44" customFormat="1" x14ac:dyDescent="0.2">
      <c r="A18" s="41">
        <v>13114</v>
      </c>
      <c r="B18" s="91">
        <v>13125</v>
      </c>
      <c r="C18" s="26" t="s">
        <v>368</v>
      </c>
      <c r="D18" s="63">
        <f>VLOOKUP($B18,Total!$B$4:$Y$348,Total!D$1,FALSE)</f>
        <v>187</v>
      </c>
      <c r="E18" s="63">
        <f>VLOOKUP($B18,Total!$B$4:$Y$348,Total!E$1,FALSE)</f>
        <v>35530000</v>
      </c>
      <c r="F18" s="63">
        <f>VLOOKUP($B18,Total!$B$4:$Y$348,Total!F$1,FALSE)</f>
        <v>213</v>
      </c>
      <c r="G18" s="63">
        <f>VLOOKUP($B18,Total!$B$4:$Y$348,Total!G$1,FALSE)</f>
        <v>20235000</v>
      </c>
      <c r="H18" s="63">
        <f>VLOOKUP($B18,Total!$B$4:$Y$348,Total!H$1,FALSE)</f>
        <v>520</v>
      </c>
      <c r="I18" s="63">
        <f>VLOOKUP($B18,Total!$B$4:$Y$348,Total!I$1,FALSE)</f>
        <v>98800000</v>
      </c>
      <c r="J18" s="63">
        <f>VLOOKUP($B18,Total!$B$4:$Y$348,Total!J$1,FALSE)</f>
        <v>615</v>
      </c>
      <c r="K18" s="63">
        <f>VLOOKUP($B18,Total!$B$4:$Y$348,Total!K$1,FALSE)</f>
        <v>58425000</v>
      </c>
      <c r="L18" s="63">
        <f>VLOOKUP($B18,Total!$B$4:$Y$348,Total!L$1,FALSE)</f>
        <v>459</v>
      </c>
      <c r="M18" s="63">
        <f>VLOOKUP($B18,Total!$B$4:$Y$348,Total!M$1,FALSE)</f>
        <v>87210000</v>
      </c>
      <c r="N18" s="63">
        <f>VLOOKUP($B18,Total!$B$4:$Y$348,Total!N$1,FALSE)</f>
        <v>457</v>
      </c>
      <c r="O18" s="63">
        <f>VLOOKUP($B18,Total!$B$4:$Y$348,Total!O$1,FALSE)</f>
        <v>43415000</v>
      </c>
      <c r="P18" s="63">
        <f>VLOOKUP($B18,Total!$B$4:$Y$348,Total!P$1,FALSE)</f>
        <v>8</v>
      </c>
      <c r="Q18" s="63">
        <f>VLOOKUP($B18,Total!$B$4:$Y$348,Total!Q$1,FALSE)</f>
        <v>1520000</v>
      </c>
      <c r="R18" s="63">
        <f>VLOOKUP($B18,Total!$B$4:$Y$348,Total!R$1,FALSE)</f>
        <v>3</v>
      </c>
      <c r="S18" s="63">
        <f>VLOOKUP($B18,Total!$B$4:$Y$348,Total!S$1,FALSE)</f>
        <v>285000</v>
      </c>
      <c r="T18" s="63">
        <f>VLOOKUP($B18,Total!$B$4:$Y$348,Total!T$1,FALSE)</f>
        <v>215</v>
      </c>
      <c r="U18" s="63">
        <f>VLOOKUP($B18,Total!$B$4:$Y$348,Total!U$1,FALSE)</f>
        <v>40850000</v>
      </c>
      <c r="V18" s="63">
        <f>VLOOKUP($B18,Total!$B$4:$Y$348,Total!V$1,FALSE)</f>
        <v>65</v>
      </c>
      <c r="W18" s="63">
        <f>VLOOKUP($B18,Total!$B$4:$Y$348,Total!W$1,FALSE)</f>
        <v>6175000</v>
      </c>
      <c r="X18" s="63">
        <f t="shared" si="0"/>
        <v>2742</v>
      </c>
      <c r="Y18" s="63">
        <f t="shared" si="0"/>
        <v>392445000</v>
      </c>
    </row>
    <row r="19" spans="1:25" s="44" customFormat="1" x14ac:dyDescent="0.2">
      <c r="A19" s="41">
        <v>13127</v>
      </c>
      <c r="B19" s="91">
        <v>13104</v>
      </c>
      <c r="C19" s="26" t="s">
        <v>369</v>
      </c>
      <c r="D19" s="63">
        <f>VLOOKUP($B19,Total!$B$4:$Y$348,Total!D$1,FALSE)</f>
        <v>0</v>
      </c>
      <c r="E19" s="63">
        <f>VLOOKUP($B19,Total!$B$4:$Y$348,Total!E$1,FALSE)</f>
        <v>0</v>
      </c>
      <c r="F19" s="63">
        <f>VLOOKUP($B19,Total!$B$4:$Y$348,Total!F$1,FALSE)</f>
        <v>0</v>
      </c>
      <c r="G19" s="63">
        <f>VLOOKUP($B19,Total!$B$4:$Y$348,Total!G$1,FALSE)</f>
        <v>0</v>
      </c>
      <c r="H19" s="63">
        <f>VLOOKUP($B19,Total!$B$4:$Y$348,Total!H$1,FALSE)</f>
        <v>520</v>
      </c>
      <c r="I19" s="63">
        <f>VLOOKUP($B19,Total!$B$4:$Y$348,Total!I$1,FALSE)</f>
        <v>98800000</v>
      </c>
      <c r="J19" s="63">
        <f>VLOOKUP($B19,Total!$B$4:$Y$348,Total!J$1,FALSE)</f>
        <v>695</v>
      </c>
      <c r="K19" s="63">
        <f>VLOOKUP($B19,Total!$B$4:$Y$348,Total!K$1,FALSE)</f>
        <v>66025000</v>
      </c>
      <c r="L19" s="63">
        <f>VLOOKUP($B19,Total!$B$4:$Y$348,Total!L$1,FALSE)</f>
        <v>290</v>
      </c>
      <c r="M19" s="63">
        <f>VLOOKUP($B19,Total!$B$4:$Y$348,Total!M$1,FALSE)</f>
        <v>55100000</v>
      </c>
      <c r="N19" s="63">
        <f>VLOOKUP($B19,Total!$B$4:$Y$348,Total!N$1,FALSE)</f>
        <v>370</v>
      </c>
      <c r="O19" s="63">
        <f>VLOOKUP($B19,Total!$B$4:$Y$348,Total!O$1,FALSE)</f>
        <v>35150000</v>
      </c>
      <c r="P19" s="63">
        <f>VLOOKUP($B19,Total!$B$4:$Y$348,Total!P$1,FALSE)</f>
        <v>0</v>
      </c>
      <c r="Q19" s="63">
        <f>VLOOKUP($B19,Total!$B$4:$Y$348,Total!Q$1,FALSE)</f>
        <v>0</v>
      </c>
      <c r="R19" s="63">
        <f>VLOOKUP($B19,Total!$B$4:$Y$348,Total!R$1,FALSE)</f>
        <v>0</v>
      </c>
      <c r="S19" s="63">
        <f>VLOOKUP($B19,Total!$B$4:$Y$348,Total!S$1,FALSE)</f>
        <v>0</v>
      </c>
      <c r="T19" s="63">
        <f>VLOOKUP($B19,Total!$B$4:$Y$348,Total!T$1,FALSE)</f>
        <v>145</v>
      </c>
      <c r="U19" s="63">
        <f>VLOOKUP($B19,Total!$B$4:$Y$348,Total!U$1,FALSE)</f>
        <v>27550000</v>
      </c>
      <c r="V19" s="63">
        <f>VLOOKUP($B19,Total!$B$4:$Y$348,Total!V$1,FALSE)</f>
        <v>40</v>
      </c>
      <c r="W19" s="63">
        <f>VLOOKUP($B19,Total!$B$4:$Y$348,Total!W$1,FALSE)</f>
        <v>3800000</v>
      </c>
      <c r="X19" s="63">
        <f t="shared" ref="X19:X59" si="1">D19+F19+H19+J19+L19+N19+P19+R19+T19+V19</f>
        <v>2060</v>
      </c>
      <c r="Y19" s="63">
        <f t="shared" ref="Y19:Y59" si="2">E19+G19+I19+K19+M19+O19+Q19+S19+U19+W19</f>
        <v>286425000</v>
      </c>
    </row>
    <row r="20" spans="1:25" s="44" customFormat="1" x14ac:dyDescent="0.2">
      <c r="A20" s="41">
        <v>13128</v>
      </c>
      <c r="B20" s="91">
        <v>13110</v>
      </c>
      <c r="C20" s="26" t="s">
        <v>370</v>
      </c>
      <c r="D20" s="63">
        <f>VLOOKUP($B20,Total!$B$4:$Y$348,Total!D$1,FALSE)</f>
        <v>0</v>
      </c>
      <c r="E20" s="63">
        <f>VLOOKUP($B20,Total!$B$4:$Y$348,Total!E$1,FALSE)</f>
        <v>0</v>
      </c>
      <c r="F20" s="63">
        <f>VLOOKUP($B20,Total!$B$4:$Y$348,Total!F$1,FALSE)</f>
        <v>0</v>
      </c>
      <c r="G20" s="63">
        <f>VLOOKUP($B20,Total!$B$4:$Y$348,Total!G$1,FALSE)</f>
        <v>0</v>
      </c>
      <c r="H20" s="63">
        <f>VLOOKUP($B20,Total!$B$4:$Y$348,Total!H$1,FALSE)</f>
        <v>1054</v>
      </c>
      <c r="I20" s="63">
        <f>VLOOKUP($B20,Total!$B$4:$Y$348,Total!I$1,FALSE)</f>
        <v>200260000</v>
      </c>
      <c r="J20" s="63">
        <f>VLOOKUP($B20,Total!$B$4:$Y$348,Total!J$1,FALSE)</f>
        <v>986</v>
      </c>
      <c r="K20" s="63">
        <f>VLOOKUP($B20,Total!$B$4:$Y$348,Total!K$1,FALSE)</f>
        <v>93670000</v>
      </c>
      <c r="L20" s="63">
        <f>VLOOKUP($B20,Total!$B$4:$Y$348,Total!L$1,FALSE)</f>
        <v>1010</v>
      </c>
      <c r="M20" s="63">
        <f>VLOOKUP($B20,Total!$B$4:$Y$348,Total!M$1,FALSE)</f>
        <v>191900000</v>
      </c>
      <c r="N20" s="63">
        <f>VLOOKUP($B20,Total!$B$4:$Y$348,Total!N$1,FALSE)</f>
        <v>836</v>
      </c>
      <c r="O20" s="63">
        <f>VLOOKUP($B20,Total!$B$4:$Y$348,Total!O$1,FALSE)</f>
        <v>79420000</v>
      </c>
      <c r="P20" s="63">
        <f>VLOOKUP($B20,Total!$B$4:$Y$348,Total!P$1,FALSE)</f>
        <v>0</v>
      </c>
      <c r="Q20" s="63">
        <f>VLOOKUP($B20,Total!$B$4:$Y$348,Total!Q$1,FALSE)</f>
        <v>0</v>
      </c>
      <c r="R20" s="63">
        <f>VLOOKUP($B20,Total!$B$4:$Y$348,Total!R$1,FALSE)</f>
        <v>0</v>
      </c>
      <c r="S20" s="63">
        <f>VLOOKUP($B20,Total!$B$4:$Y$348,Total!S$1,FALSE)</f>
        <v>0</v>
      </c>
      <c r="T20" s="63">
        <f>VLOOKUP($B20,Total!$B$4:$Y$348,Total!T$1,FALSE)</f>
        <v>340</v>
      </c>
      <c r="U20" s="63">
        <f>VLOOKUP($B20,Total!$B$4:$Y$348,Total!U$1,FALSE)</f>
        <v>64600000</v>
      </c>
      <c r="V20" s="63">
        <f>VLOOKUP($B20,Total!$B$4:$Y$348,Total!V$1,FALSE)</f>
        <v>43</v>
      </c>
      <c r="W20" s="63">
        <f>VLOOKUP($B20,Total!$B$4:$Y$348,Total!W$1,FALSE)</f>
        <v>4085000</v>
      </c>
      <c r="X20" s="63">
        <f t="shared" si="1"/>
        <v>4269</v>
      </c>
      <c r="Y20" s="63">
        <f t="shared" si="2"/>
        <v>633935000</v>
      </c>
    </row>
    <row r="21" spans="1:25" s="44" customFormat="1" x14ac:dyDescent="0.2">
      <c r="A21" s="41">
        <v>13131</v>
      </c>
      <c r="B21" s="91">
        <v>13111</v>
      </c>
      <c r="C21" s="26" t="s">
        <v>371</v>
      </c>
      <c r="D21" s="63">
        <f>VLOOKUP($B21,Total!$B$4:$Y$348,Total!D$1,FALSE)</f>
        <v>0</v>
      </c>
      <c r="E21" s="63">
        <f>VLOOKUP($B21,Total!$B$4:$Y$348,Total!E$1,FALSE)</f>
        <v>0</v>
      </c>
      <c r="F21" s="63">
        <f>VLOOKUP($B21,Total!$B$4:$Y$348,Total!F$1,FALSE)</f>
        <v>0</v>
      </c>
      <c r="G21" s="63">
        <f>VLOOKUP($B21,Total!$B$4:$Y$348,Total!G$1,FALSE)</f>
        <v>0</v>
      </c>
      <c r="H21" s="63">
        <f>VLOOKUP($B21,Total!$B$4:$Y$348,Total!H$1,FALSE)</f>
        <v>0</v>
      </c>
      <c r="I21" s="63">
        <f>VLOOKUP($B21,Total!$B$4:$Y$348,Total!I$1,FALSE)</f>
        <v>0</v>
      </c>
      <c r="J21" s="63">
        <f>VLOOKUP($B21,Total!$B$4:$Y$348,Total!J$1,FALSE)</f>
        <v>0</v>
      </c>
      <c r="K21" s="63">
        <f>VLOOKUP($B21,Total!$B$4:$Y$348,Total!K$1,FALSE)</f>
        <v>0</v>
      </c>
      <c r="L21" s="63">
        <f>VLOOKUP($B21,Total!$B$4:$Y$348,Total!L$1,FALSE)</f>
        <v>0</v>
      </c>
      <c r="M21" s="63">
        <f>VLOOKUP($B21,Total!$B$4:$Y$348,Total!M$1,FALSE)</f>
        <v>0</v>
      </c>
      <c r="N21" s="63">
        <f>VLOOKUP($B21,Total!$B$4:$Y$348,Total!N$1,FALSE)</f>
        <v>0</v>
      </c>
      <c r="O21" s="63">
        <f>VLOOKUP($B21,Total!$B$4:$Y$348,Total!O$1,FALSE)</f>
        <v>0</v>
      </c>
      <c r="P21" s="63">
        <f>VLOOKUP($B21,Total!$B$4:$Y$348,Total!P$1,FALSE)</f>
        <v>0</v>
      </c>
      <c r="Q21" s="63">
        <f>VLOOKUP($B21,Total!$B$4:$Y$348,Total!Q$1,FALSE)</f>
        <v>0</v>
      </c>
      <c r="R21" s="63">
        <f>VLOOKUP($B21,Total!$B$4:$Y$348,Total!R$1,FALSE)</f>
        <v>0</v>
      </c>
      <c r="S21" s="63">
        <f>VLOOKUP($B21,Total!$B$4:$Y$348,Total!S$1,FALSE)</f>
        <v>0</v>
      </c>
      <c r="T21" s="63">
        <f>VLOOKUP($B21,Total!$B$4:$Y$348,Total!T$1,FALSE)</f>
        <v>0</v>
      </c>
      <c r="U21" s="63">
        <f>VLOOKUP($B21,Total!$B$4:$Y$348,Total!U$1,FALSE)</f>
        <v>0</v>
      </c>
      <c r="V21" s="63">
        <f>VLOOKUP($B21,Total!$B$4:$Y$348,Total!V$1,FALSE)</f>
        <v>0</v>
      </c>
      <c r="W21" s="63">
        <f>VLOOKUP($B21,Total!$B$4:$Y$348,Total!W$1,FALSE)</f>
        <v>0</v>
      </c>
      <c r="X21" s="63">
        <f t="shared" si="1"/>
        <v>0</v>
      </c>
      <c r="Y21" s="63">
        <f t="shared" si="2"/>
        <v>0</v>
      </c>
    </row>
    <row r="22" spans="1:25" s="44" customFormat="1" x14ac:dyDescent="0.2">
      <c r="A22" s="41">
        <v>13132</v>
      </c>
      <c r="B22" s="91">
        <v>13113</v>
      </c>
      <c r="C22" s="26" t="s">
        <v>372</v>
      </c>
      <c r="D22" s="63">
        <f>VLOOKUP($B22,Total!$B$4:$Y$348,Total!D$1,FALSE)</f>
        <v>185</v>
      </c>
      <c r="E22" s="63">
        <f>VLOOKUP($B22,Total!$B$4:$Y$348,Total!E$1,FALSE)</f>
        <v>35150000</v>
      </c>
      <c r="F22" s="63">
        <f>VLOOKUP($B22,Total!$B$4:$Y$348,Total!F$1,FALSE)</f>
        <v>170</v>
      </c>
      <c r="G22" s="63">
        <f>VLOOKUP($B22,Total!$B$4:$Y$348,Total!G$1,FALSE)</f>
        <v>16150000</v>
      </c>
      <c r="H22" s="63">
        <f>VLOOKUP($B22,Total!$B$4:$Y$348,Total!H$1,FALSE)</f>
        <v>225</v>
      </c>
      <c r="I22" s="63">
        <f>VLOOKUP($B22,Total!$B$4:$Y$348,Total!I$1,FALSE)</f>
        <v>42750000</v>
      </c>
      <c r="J22" s="63">
        <f>VLOOKUP($B22,Total!$B$4:$Y$348,Total!J$1,FALSE)</f>
        <v>330</v>
      </c>
      <c r="K22" s="63">
        <f>VLOOKUP($B22,Total!$B$4:$Y$348,Total!K$1,FALSE)</f>
        <v>31350000</v>
      </c>
      <c r="L22" s="63">
        <f>VLOOKUP($B22,Total!$B$4:$Y$348,Total!L$1,FALSE)</f>
        <v>93</v>
      </c>
      <c r="M22" s="63">
        <f>VLOOKUP($B22,Total!$B$4:$Y$348,Total!M$1,FALSE)</f>
        <v>17670000</v>
      </c>
      <c r="N22" s="63">
        <f>VLOOKUP($B22,Total!$B$4:$Y$348,Total!N$1,FALSE)</f>
        <v>146</v>
      </c>
      <c r="O22" s="63">
        <f>VLOOKUP($B22,Total!$B$4:$Y$348,Total!O$1,FALSE)</f>
        <v>13870000</v>
      </c>
      <c r="P22" s="63">
        <f>VLOOKUP($B22,Total!$B$4:$Y$348,Total!P$1,FALSE)</f>
        <v>0</v>
      </c>
      <c r="Q22" s="63">
        <f>VLOOKUP($B22,Total!$B$4:$Y$348,Total!Q$1,FALSE)</f>
        <v>0</v>
      </c>
      <c r="R22" s="63">
        <f>VLOOKUP($B22,Total!$B$4:$Y$348,Total!R$1,FALSE)</f>
        <v>0</v>
      </c>
      <c r="S22" s="63">
        <f>VLOOKUP($B22,Total!$B$4:$Y$348,Total!S$1,FALSE)</f>
        <v>0</v>
      </c>
      <c r="T22" s="63">
        <f>VLOOKUP($B22,Total!$B$4:$Y$348,Total!T$1,FALSE)</f>
        <v>110</v>
      </c>
      <c r="U22" s="63">
        <f>VLOOKUP($B22,Total!$B$4:$Y$348,Total!U$1,FALSE)</f>
        <v>20900000</v>
      </c>
      <c r="V22" s="63">
        <f>VLOOKUP($B22,Total!$B$4:$Y$348,Total!V$1,FALSE)</f>
        <v>57</v>
      </c>
      <c r="W22" s="63">
        <f>VLOOKUP($B22,Total!$B$4:$Y$348,Total!W$1,FALSE)</f>
        <v>5415000</v>
      </c>
      <c r="X22" s="63">
        <f t="shared" si="1"/>
        <v>1316</v>
      </c>
      <c r="Y22" s="63">
        <f t="shared" si="2"/>
        <v>183255000</v>
      </c>
    </row>
    <row r="23" spans="1:25" s="44" customFormat="1" x14ac:dyDescent="0.2">
      <c r="A23" s="41">
        <v>13151</v>
      </c>
      <c r="B23" s="91">
        <v>13118</v>
      </c>
      <c r="C23" s="26" t="s">
        <v>373</v>
      </c>
      <c r="D23" s="63">
        <f>VLOOKUP($B23,Total!$B$4:$Y$348,Total!D$1,FALSE)</f>
        <v>0</v>
      </c>
      <c r="E23" s="63">
        <f>VLOOKUP($B23,Total!$B$4:$Y$348,Total!E$1,FALSE)</f>
        <v>0</v>
      </c>
      <c r="F23" s="63">
        <f>VLOOKUP($B23,Total!$B$4:$Y$348,Total!F$1,FALSE)</f>
        <v>0</v>
      </c>
      <c r="G23" s="63">
        <f>VLOOKUP($B23,Total!$B$4:$Y$348,Total!G$1,FALSE)</f>
        <v>0</v>
      </c>
      <c r="H23" s="63">
        <f>VLOOKUP($B23,Total!$B$4:$Y$348,Total!H$1,FALSE)</f>
        <v>0</v>
      </c>
      <c r="I23" s="63">
        <f>VLOOKUP($B23,Total!$B$4:$Y$348,Total!I$1,FALSE)</f>
        <v>0</v>
      </c>
      <c r="J23" s="63">
        <f>VLOOKUP($B23,Total!$B$4:$Y$348,Total!J$1,FALSE)</f>
        <v>0</v>
      </c>
      <c r="K23" s="63">
        <f>VLOOKUP($B23,Total!$B$4:$Y$348,Total!K$1,FALSE)</f>
        <v>0</v>
      </c>
      <c r="L23" s="63">
        <f>VLOOKUP($B23,Total!$B$4:$Y$348,Total!L$1,FALSE)</f>
        <v>345</v>
      </c>
      <c r="M23" s="63">
        <f>VLOOKUP($B23,Total!$B$4:$Y$348,Total!M$1,FALSE)</f>
        <v>65550000</v>
      </c>
      <c r="N23" s="63">
        <f>VLOOKUP($B23,Total!$B$4:$Y$348,Total!N$1,FALSE)</f>
        <v>430</v>
      </c>
      <c r="O23" s="63">
        <f>VLOOKUP($B23,Total!$B$4:$Y$348,Total!O$1,FALSE)</f>
        <v>40850000</v>
      </c>
      <c r="P23" s="63">
        <f>VLOOKUP($B23,Total!$B$4:$Y$348,Total!P$1,FALSE)</f>
        <v>0</v>
      </c>
      <c r="Q23" s="63">
        <f>VLOOKUP($B23,Total!$B$4:$Y$348,Total!Q$1,FALSE)</f>
        <v>0</v>
      </c>
      <c r="R23" s="63">
        <f>VLOOKUP($B23,Total!$B$4:$Y$348,Total!R$1,FALSE)</f>
        <v>0</v>
      </c>
      <c r="S23" s="63">
        <f>VLOOKUP($B23,Total!$B$4:$Y$348,Total!S$1,FALSE)</f>
        <v>0</v>
      </c>
      <c r="T23" s="63">
        <f>VLOOKUP($B23,Total!$B$4:$Y$348,Total!T$1,FALSE)</f>
        <v>0</v>
      </c>
      <c r="U23" s="63">
        <f>VLOOKUP($B23,Total!$B$4:$Y$348,Total!U$1,FALSE)</f>
        <v>0</v>
      </c>
      <c r="V23" s="63">
        <f>VLOOKUP($B23,Total!$B$4:$Y$348,Total!V$1,FALSE)</f>
        <v>0</v>
      </c>
      <c r="W23" s="63">
        <f>VLOOKUP($B23,Total!$B$4:$Y$348,Total!W$1,FALSE)</f>
        <v>0</v>
      </c>
      <c r="X23" s="63">
        <f t="shared" si="1"/>
        <v>775</v>
      </c>
      <c r="Y23" s="63">
        <f t="shared" si="2"/>
        <v>106400000</v>
      </c>
    </row>
    <row r="24" spans="1:25" s="44" customFormat="1" x14ac:dyDescent="0.2">
      <c r="A24" s="41">
        <v>13152</v>
      </c>
      <c r="B24" s="91">
        <v>13122</v>
      </c>
      <c r="C24" s="26" t="s">
        <v>374</v>
      </c>
      <c r="D24" s="63">
        <f>VLOOKUP($B24,Total!$B$4:$Y$348,Total!D$1,FALSE)</f>
        <v>0</v>
      </c>
      <c r="E24" s="63">
        <f>VLOOKUP($B24,Total!$B$4:$Y$348,Total!E$1,FALSE)</f>
        <v>0</v>
      </c>
      <c r="F24" s="63">
        <f>VLOOKUP($B24,Total!$B$4:$Y$348,Total!F$1,FALSE)</f>
        <v>0</v>
      </c>
      <c r="G24" s="63">
        <f>VLOOKUP($B24,Total!$B$4:$Y$348,Total!G$1,FALSE)</f>
        <v>0</v>
      </c>
      <c r="H24" s="63">
        <f>VLOOKUP($B24,Total!$B$4:$Y$348,Total!H$1,FALSE)</f>
        <v>0</v>
      </c>
      <c r="I24" s="63">
        <f>VLOOKUP($B24,Total!$B$4:$Y$348,Total!I$1,FALSE)</f>
        <v>0</v>
      </c>
      <c r="J24" s="63">
        <f>VLOOKUP($B24,Total!$B$4:$Y$348,Total!J$1,FALSE)</f>
        <v>0</v>
      </c>
      <c r="K24" s="63">
        <f>VLOOKUP($B24,Total!$B$4:$Y$348,Total!K$1,FALSE)</f>
        <v>0</v>
      </c>
      <c r="L24" s="63">
        <f>VLOOKUP($B24,Total!$B$4:$Y$348,Total!L$1,FALSE)</f>
        <v>0</v>
      </c>
      <c r="M24" s="63">
        <f>VLOOKUP($B24,Total!$B$4:$Y$348,Total!M$1,FALSE)</f>
        <v>0</v>
      </c>
      <c r="N24" s="63">
        <f>VLOOKUP($B24,Total!$B$4:$Y$348,Total!N$1,FALSE)</f>
        <v>0</v>
      </c>
      <c r="O24" s="63">
        <f>VLOOKUP($B24,Total!$B$4:$Y$348,Total!O$1,FALSE)</f>
        <v>0</v>
      </c>
      <c r="P24" s="63">
        <f>VLOOKUP($B24,Total!$B$4:$Y$348,Total!P$1,FALSE)</f>
        <v>0</v>
      </c>
      <c r="Q24" s="63">
        <f>VLOOKUP($B24,Total!$B$4:$Y$348,Total!Q$1,FALSE)</f>
        <v>0</v>
      </c>
      <c r="R24" s="63">
        <f>VLOOKUP($B24,Total!$B$4:$Y$348,Total!R$1,FALSE)</f>
        <v>0</v>
      </c>
      <c r="S24" s="63">
        <f>VLOOKUP($B24,Total!$B$4:$Y$348,Total!S$1,FALSE)</f>
        <v>0</v>
      </c>
      <c r="T24" s="63">
        <f>VLOOKUP($B24,Total!$B$4:$Y$348,Total!T$1,FALSE)</f>
        <v>0</v>
      </c>
      <c r="U24" s="63">
        <f>VLOOKUP($B24,Total!$B$4:$Y$348,Total!U$1,FALSE)</f>
        <v>0</v>
      </c>
      <c r="V24" s="63">
        <f>VLOOKUP($B24,Total!$B$4:$Y$348,Total!V$1,FALSE)</f>
        <v>0</v>
      </c>
      <c r="W24" s="63">
        <f>VLOOKUP($B24,Total!$B$4:$Y$348,Total!W$1,FALSE)</f>
        <v>0</v>
      </c>
      <c r="X24" s="63">
        <f t="shared" si="1"/>
        <v>0</v>
      </c>
      <c r="Y24" s="63">
        <f t="shared" si="2"/>
        <v>0</v>
      </c>
    </row>
    <row r="25" spans="1:25" s="44" customFormat="1" x14ac:dyDescent="0.2">
      <c r="A25" s="41">
        <v>13153</v>
      </c>
      <c r="B25" s="91">
        <v>13131</v>
      </c>
      <c r="C25" s="26" t="s">
        <v>375</v>
      </c>
      <c r="D25" s="63">
        <f>VLOOKUP($B25,Total!$B$4:$Y$348,Total!D$1,FALSE)</f>
        <v>0</v>
      </c>
      <c r="E25" s="63">
        <f>VLOOKUP($B25,Total!$B$4:$Y$348,Total!E$1,FALSE)</f>
        <v>0</v>
      </c>
      <c r="F25" s="63">
        <f>VLOOKUP($B25,Total!$B$4:$Y$348,Total!F$1,FALSE)</f>
        <v>0</v>
      </c>
      <c r="G25" s="63">
        <f>VLOOKUP($B25,Total!$B$4:$Y$348,Total!G$1,FALSE)</f>
        <v>0</v>
      </c>
      <c r="H25" s="63">
        <f>VLOOKUP($B25,Total!$B$4:$Y$348,Total!H$1,FALSE)</f>
        <v>511</v>
      </c>
      <c r="I25" s="63">
        <f>VLOOKUP($B25,Total!$B$4:$Y$348,Total!I$1,FALSE)</f>
        <v>97090000</v>
      </c>
      <c r="J25" s="63">
        <f>VLOOKUP($B25,Total!$B$4:$Y$348,Total!J$1,FALSE)</f>
        <v>373</v>
      </c>
      <c r="K25" s="63">
        <f>VLOOKUP($B25,Total!$B$4:$Y$348,Total!K$1,FALSE)</f>
        <v>35435000</v>
      </c>
      <c r="L25" s="63">
        <f>VLOOKUP($B25,Total!$B$4:$Y$348,Total!L$1,FALSE)</f>
        <v>281</v>
      </c>
      <c r="M25" s="63">
        <f>VLOOKUP($B25,Total!$B$4:$Y$348,Total!M$1,FALSE)</f>
        <v>53390000</v>
      </c>
      <c r="N25" s="63">
        <f>VLOOKUP($B25,Total!$B$4:$Y$348,Total!N$1,FALSE)</f>
        <v>205</v>
      </c>
      <c r="O25" s="63">
        <f>VLOOKUP($B25,Total!$B$4:$Y$348,Total!O$1,FALSE)</f>
        <v>19475000</v>
      </c>
      <c r="P25" s="63">
        <f>VLOOKUP($B25,Total!$B$4:$Y$348,Total!P$1,FALSE)</f>
        <v>0</v>
      </c>
      <c r="Q25" s="63">
        <f>VLOOKUP($B25,Total!$B$4:$Y$348,Total!Q$1,FALSE)</f>
        <v>0</v>
      </c>
      <c r="R25" s="63">
        <f>VLOOKUP($B25,Total!$B$4:$Y$348,Total!R$1,FALSE)</f>
        <v>0</v>
      </c>
      <c r="S25" s="63">
        <f>VLOOKUP($B25,Total!$B$4:$Y$348,Total!S$1,FALSE)</f>
        <v>0</v>
      </c>
      <c r="T25" s="63">
        <f>VLOOKUP($B25,Total!$B$4:$Y$348,Total!T$1,FALSE)</f>
        <v>0</v>
      </c>
      <c r="U25" s="63">
        <f>VLOOKUP($B25,Total!$B$4:$Y$348,Total!U$1,FALSE)</f>
        <v>0</v>
      </c>
      <c r="V25" s="63">
        <f>VLOOKUP($B25,Total!$B$4:$Y$348,Total!V$1,FALSE)</f>
        <v>0</v>
      </c>
      <c r="W25" s="63">
        <f>VLOOKUP($B25,Total!$B$4:$Y$348,Total!W$1,FALSE)</f>
        <v>0</v>
      </c>
      <c r="X25" s="63">
        <f t="shared" si="1"/>
        <v>1370</v>
      </c>
      <c r="Y25" s="63">
        <f t="shared" si="2"/>
        <v>205390000</v>
      </c>
    </row>
    <row r="26" spans="1:25" s="44" customFormat="1" x14ac:dyDescent="0.2">
      <c r="A26" s="41">
        <v>13154</v>
      </c>
      <c r="B26" s="91">
        <v>13112</v>
      </c>
      <c r="C26" s="26" t="s">
        <v>376</v>
      </c>
      <c r="D26" s="63">
        <f>VLOOKUP($B26,Total!$B$4:$Y$348,Total!D$1,FALSE)</f>
        <v>192</v>
      </c>
      <c r="E26" s="63">
        <f>VLOOKUP($B26,Total!$B$4:$Y$348,Total!E$1,FALSE)</f>
        <v>36480000</v>
      </c>
      <c r="F26" s="63">
        <f>VLOOKUP($B26,Total!$B$4:$Y$348,Total!F$1,FALSE)</f>
        <v>136</v>
      </c>
      <c r="G26" s="63">
        <f>VLOOKUP($B26,Total!$B$4:$Y$348,Total!G$1,FALSE)</f>
        <v>12920000</v>
      </c>
      <c r="H26" s="63">
        <f>VLOOKUP($B26,Total!$B$4:$Y$348,Total!H$1,FALSE)</f>
        <v>475</v>
      </c>
      <c r="I26" s="63">
        <f>VLOOKUP($B26,Total!$B$4:$Y$348,Total!I$1,FALSE)</f>
        <v>90250000</v>
      </c>
      <c r="J26" s="63">
        <f>VLOOKUP($B26,Total!$B$4:$Y$348,Total!J$1,FALSE)</f>
        <v>440</v>
      </c>
      <c r="K26" s="63">
        <f>VLOOKUP($B26,Total!$B$4:$Y$348,Total!K$1,FALSE)</f>
        <v>41800000</v>
      </c>
      <c r="L26" s="63">
        <f>VLOOKUP($B26,Total!$B$4:$Y$348,Total!L$1,FALSE)</f>
        <v>439</v>
      </c>
      <c r="M26" s="63">
        <f>VLOOKUP($B26,Total!$B$4:$Y$348,Total!M$1,FALSE)</f>
        <v>83410000</v>
      </c>
      <c r="N26" s="63">
        <f>VLOOKUP($B26,Total!$B$4:$Y$348,Total!N$1,FALSE)</f>
        <v>596</v>
      </c>
      <c r="O26" s="63">
        <f>VLOOKUP($B26,Total!$B$4:$Y$348,Total!O$1,FALSE)</f>
        <v>56620000</v>
      </c>
      <c r="P26" s="63">
        <f>VLOOKUP($B26,Total!$B$4:$Y$348,Total!P$1,FALSE)</f>
        <v>0</v>
      </c>
      <c r="Q26" s="63">
        <f>VLOOKUP($B26,Total!$B$4:$Y$348,Total!Q$1,FALSE)</f>
        <v>0</v>
      </c>
      <c r="R26" s="63">
        <f>VLOOKUP($B26,Total!$B$4:$Y$348,Total!R$1,FALSE)</f>
        <v>0</v>
      </c>
      <c r="S26" s="63">
        <f>VLOOKUP($B26,Total!$B$4:$Y$348,Total!S$1,FALSE)</f>
        <v>0</v>
      </c>
      <c r="T26" s="63">
        <f>VLOOKUP($B26,Total!$B$4:$Y$348,Total!T$1,FALSE)</f>
        <v>100</v>
      </c>
      <c r="U26" s="63">
        <f>VLOOKUP($B26,Total!$B$4:$Y$348,Total!U$1,FALSE)</f>
        <v>19000000</v>
      </c>
      <c r="V26" s="63">
        <f>VLOOKUP($B26,Total!$B$4:$Y$348,Total!V$1,FALSE)</f>
        <v>30</v>
      </c>
      <c r="W26" s="63">
        <f>VLOOKUP($B26,Total!$B$4:$Y$348,Total!W$1,FALSE)</f>
        <v>2850000</v>
      </c>
      <c r="X26" s="63">
        <f t="shared" si="1"/>
        <v>2408</v>
      </c>
      <c r="Y26" s="63">
        <f t="shared" si="2"/>
        <v>343330000</v>
      </c>
    </row>
    <row r="27" spans="1:25" s="44" customFormat="1" x14ac:dyDescent="0.2">
      <c r="A27" s="41">
        <v>13155</v>
      </c>
      <c r="B27" s="91">
        <v>13117</v>
      </c>
      <c r="C27" s="26" t="s">
        <v>377</v>
      </c>
      <c r="D27" s="63">
        <f>VLOOKUP($B27,Total!$B$4:$Y$348,Total!D$1,FALSE)</f>
        <v>0</v>
      </c>
      <c r="E27" s="63">
        <f>VLOOKUP($B27,Total!$B$4:$Y$348,Total!E$1,FALSE)</f>
        <v>0</v>
      </c>
      <c r="F27" s="63">
        <f>VLOOKUP($B27,Total!$B$4:$Y$348,Total!F$1,FALSE)</f>
        <v>0</v>
      </c>
      <c r="G27" s="63">
        <f>VLOOKUP($B27,Total!$B$4:$Y$348,Total!G$1,FALSE)</f>
        <v>0</v>
      </c>
      <c r="H27" s="63">
        <f>VLOOKUP($B27,Total!$B$4:$Y$348,Total!H$1,FALSE)</f>
        <v>0</v>
      </c>
      <c r="I27" s="63">
        <f>VLOOKUP($B27,Total!$B$4:$Y$348,Total!I$1,FALSE)</f>
        <v>0</v>
      </c>
      <c r="J27" s="63">
        <f>VLOOKUP($B27,Total!$B$4:$Y$348,Total!J$1,FALSE)</f>
        <v>0</v>
      </c>
      <c r="K27" s="63">
        <f>VLOOKUP($B27,Total!$B$4:$Y$348,Total!K$1,FALSE)</f>
        <v>0</v>
      </c>
      <c r="L27" s="63">
        <f>VLOOKUP($B27,Total!$B$4:$Y$348,Total!L$1,FALSE)</f>
        <v>299</v>
      </c>
      <c r="M27" s="63">
        <f>VLOOKUP($B27,Total!$B$4:$Y$348,Total!M$1,FALSE)</f>
        <v>56810000</v>
      </c>
      <c r="N27" s="63">
        <f>VLOOKUP($B27,Total!$B$4:$Y$348,Total!N$1,FALSE)</f>
        <v>419</v>
      </c>
      <c r="O27" s="63">
        <f>VLOOKUP($B27,Total!$B$4:$Y$348,Total!O$1,FALSE)</f>
        <v>39805000</v>
      </c>
      <c r="P27" s="63">
        <f>VLOOKUP($B27,Total!$B$4:$Y$348,Total!P$1,FALSE)</f>
        <v>0</v>
      </c>
      <c r="Q27" s="63">
        <f>VLOOKUP($B27,Total!$B$4:$Y$348,Total!Q$1,FALSE)</f>
        <v>0</v>
      </c>
      <c r="R27" s="63">
        <f>VLOOKUP($B27,Total!$B$4:$Y$348,Total!R$1,FALSE)</f>
        <v>0</v>
      </c>
      <c r="S27" s="63">
        <f>VLOOKUP($B27,Total!$B$4:$Y$348,Total!S$1,FALSE)</f>
        <v>0</v>
      </c>
      <c r="T27" s="63">
        <f>VLOOKUP($B27,Total!$B$4:$Y$348,Total!T$1,FALSE)</f>
        <v>0</v>
      </c>
      <c r="U27" s="63">
        <f>VLOOKUP($B27,Total!$B$4:$Y$348,Total!U$1,FALSE)</f>
        <v>0</v>
      </c>
      <c r="V27" s="63">
        <f>VLOOKUP($B27,Total!$B$4:$Y$348,Total!V$1,FALSE)</f>
        <v>0</v>
      </c>
      <c r="W27" s="63">
        <f>VLOOKUP($B27,Total!$B$4:$Y$348,Total!W$1,FALSE)</f>
        <v>0</v>
      </c>
      <c r="X27" s="63">
        <f t="shared" si="1"/>
        <v>718</v>
      </c>
      <c r="Y27" s="63">
        <f t="shared" si="2"/>
        <v>96615000</v>
      </c>
    </row>
    <row r="28" spans="1:25" s="44" customFormat="1" x14ac:dyDescent="0.2">
      <c r="A28" s="41">
        <v>13156</v>
      </c>
      <c r="B28" s="91">
        <v>13103</v>
      </c>
      <c r="C28" s="26" t="s">
        <v>378</v>
      </c>
      <c r="D28" s="63">
        <f>VLOOKUP($B28,Total!$B$4:$Y$348,Total!D$1,FALSE)</f>
        <v>179</v>
      </c>
      <c r="E28" s="63">
        <f>VLOOKUP($B28,Total!$B$4:$Y$348,Total!E$1,FALSE)</f>
        <v>34010000</v>
      </c>
      <c r="F28" s="63">
        <f>VLOOKUP($B28,Total!$B$4:$Y$348,Total!F$1,FALSE)</f>
        <v>178</v>
      </c>
      <c r="G28" s="63">
        <f>VLOOKUP($B28,Total!$B$4:$Y$348,Total!G$1,FALSE)</f>
        <v>16910000</v>
      </c>
      <c r="H28" s="63">
        <f>VLOOKUP($B28,Total!$B$4:$Y$348,Total!H$1,FALSE)</f>
        <v>0</v>
      </c>
      <c r="I28" s="63">
        <f>VLOOKUP($B28,Total!$B$4:$Y$348,Total!I$1,FALSE)</f>
        <v>0</v>
      </c>
      <c r="J28" s="63">
        <f>VLOOKUP($B28,Total!$B$4:$Y$348,Total!J$1,FALSE)</f>
        <v>0</v>
      </c>
      <c r="K28" s="63">
        <f>VLOOKUP($B28,Total!$B$4:$Y$348,Total!K$1,FALSE)</f>
        <v>0</v>
      </c>
      <c r="L28" s="63">
        <f>VLOOKUP($B28,Total!$B$4:$Y$348,Total!L$1,FALSE)</f>
        <v>332</v>
      </c>
      <c r="M28" s="63">
        <f>VLOOKUP($B28,Total!$B$4:$Y$348,Total!M$1,FALSE)</f>
        <v>63080000</v>
      </c>
      <c r="N28" s="63">
        <f>VLOOKUP($B28,Total!$B$4:$Y$348,Total!N$1,FALSE)</f>
        <v>446</v>
      </c>
      <c r="O28" s="63">
        <f>VLOOKUP($B28,Total!$B$4:$Y$348,Total!O$1,FALSE)</f>
        <v>42370000</v>
      </c>
      <c r="P28" s="63">
        <f>VLOOKUP($B28,Total!$B$4:$Y$348,Total!P$1,FALSE)</f>
        <v>0</v>
      </c>
      <c r="Q28" s="63">
        <f>VLOOKUP($B28,Total!$B$4:$Y$348,Total!Q$1,FALSE)</f>
        <v>0</v>
      </c>
      <c r="R28" s="63">
        <f>VLOOKUP($B28,Total!$B$4:$Y$348,Total!R$1,FALSE)</f>
        <v>0</v>
      </c>
      <c r="S28" s="63">
        <f>VLOOKUP($B28,Total!$B$4:$Y$348,Total!S$1,FALSE)</f>
        <v>0</v>
      </c>
      <c r="T28" s="63">
        <f>VLOOKUP($B28,Total!$B$4:$Y$348,Total!T$1,FALSE)</f>
        <v>0</v>
      </c>
      <c r="U28" s="63">
        <f>VLOOKUP($B28,Total!$B$4:$Y$348,Total!U$1,FALSE)</f>
        <v>0</v>
      </c>
      <c r="V28" s="63">
        <f>VLOOKUP($B28,Total!$B$4:$Y$348,Total!V$1,FALSE)</f>
        <v>0</v>
      </c>
      <c r="W28" s="63">
        <f>VLOOKUP($B28,Total!$B$4:$Y$348,Total!W$1,FALSE)</f>
        <v>0</v>
      </c>
      <c r="X28" s="63">
        <f t="shared" si="1"/>
        <v>1135</v>
      </c>
      <c r="Y28" s="63">
        <f t="shared" si="2"/>
        <v>156370000</v>
      </c>
    </row>
    <row r="29" spans="1:25" s="44" customFormat="1" x14ac:dyDescent="0.2">
      <c r="A29" s="41">
        <v>13157</v>
      </c>
      <c r="B29" s="91">
        <v>13106</v>
      </c>
      <c r="C29" s="26" t="s">
        <v>379</v>
      </c>
      <c r="D29" s="63">
        <f>VLOOKUP($B29,Total!$B$4:$Y$348,Total!D$1,FALSE)</f>
        <v>0</v>
      </c>
      <c r="E29" s="63">
        <f>VLOOKUP($B29,Total!$B$4:$Y$348,Total!E$1,FALSE)</f>
        <v>0</v>
      </c>
      <c r="F29" s="63">
        <f>VLOOKUP($B29,Total!$B$4:$Y$348,Total!F$1,FALSE)</f>
        <v>0</v>
      </c>
      <c r="G29" s="63">
        <f>VLOOKUP($B29,Total!$B$4:$Y$348,Total!G$1,FALSE)</f>
        <v>0</v>
      </c>
      <c r="H29" s="63">
        <f>VLOOKUP($B29,Total!$B$4:$Y$348,Total!H$1,FALSE)</f>
        <v>666</v>
      </c>
      <c r="I29" s="63">
        <f>VLOOKUP($B29,Total!$B$4:$Y$348,Total!I$1,FALSE)</f>
        <v>126540000</v>
      </c>
      <c r="J29" s="63">
        <f>VLOOKUP($B29,Total!$B$4:$Y$348,Total!J$1,FALSE)</f>
        <v>732</v>
      </c>
      <c r="K29" s="63">
        <f>VLOOKUP($B29,Total!$B$4:$Y$348,Total!K$1,FALSE)</f>
        <v>69540000</v>
      </c>
      <c r="L29" s="63">
        <f>VLOOKUP($B29,Total!$B$4:$Y$348,Total!L$1,FALSE)</f>
        <v>0</v>
      </c>
      <c r="M29" s="63">
        <f>VLOOKUP($B29,Total!$B$4:$Y$348,Total!M$1,FALSE)</f>
        <v>0</v>
      </c>
      <c r="N29" s="63">
        <f>VLOOKUP($B29,Total!$B$4:$Y$348,Total!N$1,FALSE)</f>
        <v>0</v>
      </c>
      <c r="O29" s="63">
        <f>VLOOKUP($B29,Total!$B$4:$Y$348,Total!O$1,FALSE)</f>
        <v>0</v>
      </c>
      <c r="P29" s="63">
        <f>VLOOKUP($B29,Total!$B$4:$Y$348,Total!P$1,FALSE)</f>
        <v>0</v>
      </c>
      <c r="Q29" s="63">
        <f>VLOOKUP($B29,Total!$B$4:$Y$348,Total!Q$1,FALSE)</f>
        <v>0</v>
      </c>
      <c r="R29" s="63">
        <f>VLOOKUP($B29,Total!$B$4:$Y$348,Total!R$1,FALSE)</f>
        <v>0</v>
      </c>
      <c r="S29" s="63">
        <f>VLOOKUP($B29,Total!$B$4:$Y$348,Total!S$1,FALSE)</f>
        <v>0</v>
      </c>
      <c r="T29" s="63">
        <f>VLOOKUP($B29,Total!$B$4:$Y$348,Total!T$1,FALSE)</f>
        <v>116</v>
      </c>
      <c r="U29" s="63">
        <f>VLOOKUP($B29,Total!$B$4:$Y$348,Total!U$1,FALSE)</f>
        <v>22040000</v>
      </c>
      <c r="V29" s="63">
        <f>VLOOKUP($B29,Total!$B$4:$Y$348,Total!V$1,FALSE)</f>
        <v>43</v>
      </c>
      <c r="W29" s="63">
        <f>VLOOKUP($B29,Total!$B$4:$Y$348,Total!W$1,FALSE)</f>
        <v>4085000</v>
      </c>
      <c r="X29" s="63">
        <f t="shared" si="1"/>
        <v>1557</v>
      </c>
      <c r="Y29" s="63">
        <f t="shared" si="2"/>
        <v>222205000</v>
      </c>
    </row>
    <row r="30" spans="1:25" s="44" customFormat="1" x14ac:dyDescent="0.2">
      <c r="A30" s="41">
        <v>13158</v>
      </c>
      <c r="B30" s="91">
        <v>13107</v>
      </c>
      <c r="C30" s="26" t="s">
        <v>380</v>
      </c>
      <c r="D30" s="63">
        <f>VLOOKUP($B30,Total!$B$4:$Y$348,Total!D$1,FALSE)</f>
        <v>0</v>
      </c>
      <c r="E30" s="63">
        <f>VLOOKUP($B30,Total!$B$4:$Y$348,Total!E$1,FALSE)</f>
        <v>0</v>
      </c>
      <c r="F30" s="63">
        <f>VLOOKUP($B30,Total!$B$4:$Y$348,Total!F$1,FALSE)</f>
        <v>0</v>
      </c>
      <c r="G30" s="63">
        <f>VLOOKUP($B30,Total!$B$4:$Y$348,Total!G$1,FALSE)</f>
        <v>0</v>
      </c>
      <c r="H30" s="63">
        <f>VLOOKUP($B30,Total!$B$4:$Y$348,Total!H$1,FALSE)</f>
        <v>476</v>
      </c>
      <c r="I30" s="63">
        <f>VLOOKUP($B30,Total!$B$4:$Y$348,Total!I$1,FALSE)</f>
        <v>90440000</v>
      </c>
      <c r="J30" s="63">
        <f>VLOOKUP($B30,Total!$B$4:$Y$348,Total!J$1,FALSE)</f>
        <v>349</v>
      </c>
      <c r="K30" s="63">
        <f>VLOOKUP($B30,Total!$B$4:$Y$348,Total!K$1,FALSE)</f>
        <v>33155000</v>
      </c>
      <c r="L30" s="63">
        <f>VLOOKUP($B30,Total!$B$4:$Y$348,Total!L$1,FALSE)</f>
        <v>282</v>
      </c>
      <c r="M30" s="63">
        <f>VLOOKUP($B30,Total!$B$4:$Y$348,Total!M$1,FALSE)</f>
        <v>53580000</v>
      </c>
      <c r="N30" s="63">
        <f>VLOOKUP($B30,Total!$B$4:$Y$348,Total!N$1,FALSE)</f>
        <v>270</v>
      </c>
      <c r="O30" s="63">
        <f>VLOOKUP($B30,Total!$B$4:$Y$348,Total!O$1,FALSE)</f>
        <v>25650000</v>
      </c>
      <c r="P30" s="63">
        <f>VLOOKUP($B30,Total!$B$4:$Y$348,Total!P$1,FALSE)</f>
        <v>0</v>
      </c>
      <c r="Q30" s="63">
        <f>VLOOKUP($B30,Total!$B$4:$Y$348,Total!Q$1,FALSE)</f>
        <v>0</v>
      </c>
      <c r="R30" s="63">
        <f>VLOOKUP($B30,Total!$B$4:$Y$348,Total!R$1,FALSE)</f>
        <v>0</v>
      </c>
      <c r="S30" s="63">
        <f>VLOOKUP($B30,Total!$B$4:$Y$348,Total!S$1,FALSE)</f>
        <v>0</v>
      </c>
      <c r="T30" s="63">
        <f>VLOOKUP($B30,Total!$B$4:$Y$348,Total!T$1,FALSE)</f>
        <v>0</v>
      </c>
      <c r="U30" s="63">
        <f>VLOOKUP($B30,Total!$B$4:$Y$348,Total!U$1,FALSE)</f>
        <v>0</v>
      </c>
      <c r="V30" s="63">
        <f>VLOOKUP($B30,Total!$B$4:$Y$348,Total!V$1,FALSE)</f>
        <v>0</v>
      </c>
      <c r="W30" s="63">
        <f>VLOOKUP($B30,Total!$B$4:$Y$348,Total!W$1,FALSE)</f>
        <v>0</v>
      </c>
      <c r="X30" s="63">
        <f t="shared" si="1"/>
        <v>1377</v>
      </c>
      <c r="Y30" s="63">
        <f t="shared" si="2"/>
        <v>202825000</v>
      </c>
    </row>
    <row r="31" spans="1:25" s="44" customFormat="1" x14ac:dyDescent="0.2">
      <c r="A31" s="41">
        <v>13159</v>
      </c>
      <c r="B31" s="91">
        <v>13127</v>
      </c>
      <c r="C31" s="26" t="s">
        <v>381</v>
      </c>
      <c r="D31" s="63">
        <f>VLOOKUP($B31,Total!$B$4:$Y$348,Total!D$1,FALSE)</f>
        <v>251</v>
      </c>
      <c r="E31" s="63">
        <f>VLOOKUP($B31,Total!$B$4:$Y$348,Total!E$1,FALSE)</f>
        <v>47690000</v>
      </c>
      <c r="F31" s="63">
        <f>VLOOKUP($B31,Total!$B$4:$Y$348,Total!F$1,FALSE)</f>
        <v>155</v>
      </c>
      <c r="G31" s="63">
        <f>VLOOKUP($B31,Total!$B$4:$Y$348,Total!G$1,FALSE)</f>
        <v>14725000</v>
      </c>
      <c r="H31" s="63">
        <f>VLOOKUP($B31,Total!$B$4:$Y$348,Total!H$1,FALSE)</f>
        <v>542</v>
      </c>
      <c r="I31" s="63">
        <f>VLOOKUP($B31,Total!$B$4:$Y$348,Total!I$1,FALSE)</f>
        <v>102980000</v>
      </c>
      <c r="J31" s="63">
        <f>VLOOKUP($B31,Total!$B$4:$Y$348,Total!J$1,FALSE)</f>
        <v>844</v>
      </c>
      <c r="K31" s="63">
        <f>VLOOKUP($B31,Total!$B$4:$Y$348,Total!K$1,FALSE)</f>
        <v>80180000</v>
      </c>
      <c r="L31" s="63">
        <f>VLOOKUP($B31,Total!$B$4:$Y$348,Total!L$1,FALSE)</f>
        <v>187</v>
      </c>
      <c r="M31" s="63">
        <f>VLOOKUP($B31,Total!$B$4:$Y$348,Total!M$1,FALSE)</f>
        <v>35530000</v>
      </c>
      <c r="N31" s="63">
        <f>VLOOKUP($B31,Total!$B$4:$Y$348,Total!N$1,FALSE)</f>
        <v>299</v>
      </c>
      <c r="O31" s="63">
        <f>VLOOKUP($B31,Total!$B$4:$Y$348,Total!O$1,FALSE)</f>
        <v>28405000</v>
      </c>
      <c r="P31" s="63">
        <f>VLOOKUP($B31,Total!$B$4:$Y$348,Total!P$1,FALSE)</f>
        <v>169</v>
      </c>
      <c r="Q31" s="63">
        <f>VLOOKUP($B31,Total!$B$4:$Y$348,Total!Q$1,FALSE)</f>
        <v>32110000</v>
      </c>
      <c r="R31" s="63">
        <f>VLOOKUP($B31,Total!$B$4:$Y$348,Total!R$1,FALSE)</f>
        <v>52</v>
      </c>
      <c r="S31" s="63">
        <f>VLOOKUP($B31,Total!$B$4:$Y$348,Total!S$1,FALSE)</f>
        <v>4940000</v>
      </c>
      <c r="T31" s="63">
        <f>VLOOKUP($B31,Total!$B$4:$Y$348,Total!T$1,FALSE)</f>
        <v>50</v>
      </c>
      <c r="U31" s="63">
        <f>VLOOKUP($B31,Total!$B$4:$Y$348,Total!U$1,FALSE)</f>
        <v>9500000</v>
      </c>
      <c r="V31" s="63">
        <f>VLOOKUP($B31,Total!$B$4:$Y$348,Total!V$1,FALSE)</f>
        <v>15</v>
      </c>
      <c r="W31" s="63">
        <f>VLOOKUP($B31,Total!$B$4:$Y$348,Total!W$1,FALSE)</f>
        <v>1425000</v>
      </c>
      <c r="X31" s="63">
        <f t="shared" si="1"/>
        <v>2564</v>
      </c>
      <c r="Y31" s="63">
        <f t="shared" si="2"/>
        <v>357485000</v>
      </c>
    </row>
    <row r="32" spans="1:25" s="44" customFormat="1" x14ac:dyDescent="0.2">
      <c r="A32" s="41">
        <v>13160</v>
      </c>
      <c r="B32" s="91">
        <v>13132</v>
      </c>
      <c r="C32" s="26" t="s">
        <v>382</v>
      </c>
      <c r="D32" s="63">
        <f>VLOOKUP($B32,Total!$B$4:$Y$348,Total!D$1,FALSE)</f>
        <v>420</v>
      </c>
      <c r="E32" s="63">
        <f>VLOOKUP($B32,Total!$B$4:$Y$348,Total!E$1,FALSE)</f>
        <v>79800000</v>
      </c>
      <c r="F32" s="63">
        <f>VLOOKUP($B32,Total!$B$4:$Y$348,Total!F$1,FALSE)</f>
        <v>173</v>
      </c>
      <c r="G32" s="63">
        <f>VLOOKUP($B32,Total!$B$4:$Y$348,Total!G$1,FALSE)</f>
        <v>16435000</v>
      </c>
      <c r="H32" s="63">
        <f>VLOOKUP($B32,Total!$B$4:$Y$348,Total!H$1,FALSE)</f>
        <v>101</v>
      </c>
      <c r="I32" s="63">
        <f>VLOOKUP($B32,Total!$B$4:$Y$348,Total!I$1,FALSE)</f>
        <v>19190000</v>
      </c>
      <c r="J32" s="63">
        <f>VLOOKUP($B32,Total!$B$4:$Y$348,Total!J$1,FALSE)</f>
        <v>208</v>
      </c>
      <c r="K32" s="63">
        <f>VLOOKUP($B32,Total!$B$4:$Y$348,Total!K$1,FALSE)</f>
        <v>19760000</v>
      </c>
      <c r="L32" s="63">
        <f>VLOOKUP($B32,Total!$B$4:$Y$348,Total!L$1,FALSE)</f>
        <v>8</v>
      </c>
      <c r="M32" s="63">
        <f>VLOOKUP($B32,Total!$B$4:$Y$348,Total!M$1,FALSE)</f>
        <v>1520000</v>
      </c>
      <c r="N32" s="63">
        <f>VLOOKUP($B32,Total!$B$4:$Y$348,Total!N$1,FALSE)</f>
        <v>90</v>
      </c>
      <c r="O32" s="63">
        <f>VLOOKUP($B32,Total!$B$4:$Y$348,Total!O$1,FALSE)</f>
        <v>8550000</v>
      </c>
      <c r="P32" s="63">
        <f>VLOOKUP($B32,Total!$B$4:$Y$348,Total!P$1,FALSE)</f>
        <v>0</v>
      </c>
      <c r="Q32" s="63">
        <f>VLOOKUP($B32,Total!$B$4:$Y$348,Total!Q$1,FALSE)</f>
        <v>0</v>
      </c>
      <c r="R32" s="63">
        <f>VLOOKUP($B32,Total!$B$4:$Y$348,Total!R$1,FALSE)</f>
        <v>0</v>
      </c>
      <c r="S32" s="63">
        <f>VLOOKUP($B32,Total!$B$4:$Y$348,Total!S$1,FALSE)</f>
        <v>0</v>
      </c>
      <c r="T32" s="63">
        <f>VLOOKUP($B32,Total!$B$4:$Y$348,Total!T$1,FALSE)</f>
        <v>0</v>
      </c>
      <c r="U32" s="63">
        <f>VLOOKUP($B32,Total!$B$4:$Y$348,Total!U$1,FALSE)</f>
        <v>0</v>
      </c>
      <c r="V32" s="63">
        <f>VLOOKUP($B32,Total!$B$4:$Y$348,Total!V$1,FALSE)</f>
        <v>0</v>
      </c>
      <c r="W32" s="63">
        <f>VLOOKUP($B32,Total!$B$4:$Y$348,Total!W$1,FALSE)</f>
        <v>0</v>
      </c>
      <c r="X32" s="63">
        <f t="shared" si="1"/>
        <v>1000</v>
      </c>
      <c r="Y32" s="63">
        <f t="shared" si="2"/>
        <v>145255000</v>
      </c>
    </row>
    <row r="33" spans="1:25" s="44" customFormat="1" x14ac:dyDescent="0.2">
      <c r="A33" s="41">
        <v>13161</v>
      </c>
      <c r="B33" s="91">
        <v>13115</v>
      </c>
      <c r="C33" s="26" t="s">
        <v>383</v>
      </c>
      <c r="D33" s="63">
        <f>VLOOKUP($B33,Total!$B$4:$Y$348,Total!D$1,FALSE)</f>
        <v>74</v>
      </c>
      <c r="E33" s="63">
        <f>VLOOKUP($B33,Total!$B$4:$Y$348,Total!E$1,FALSE)</f>
        <v>14060000</v>
      </c>
      <c r="F33" s="63">
        <f>VLOOKUP($B33,Total!$B$4:$Y$348,Total!F$1,FALSE)</f>
        <v>183</v>
      </c>
      <c r="G33" s="63">
        <f>VLOOKUP($B33,Total!$B$4:$Y$348,Total!G$1,FALSE)</f>
        <v>17385000</v>
      </c>
      <c r="H33" s="63">
        <f>VLOOKUP($B33,Total!$B$4:$Y$348,Total!H$1,FALSE)</f>
        <v>187</v>
      </c>
      <c r="I33" s="63">
        <f>VLOOKUP($B33,Total!$B$4:$Y$348,Total!I$1,FALSE)</f>
        <v>35530000</v>
      </c>
      <c r="J33" s="63">
        <f>VLOOKUP($B33,Total!$B$4:$Y$348,Total!J$1,FALSE)</f>
        <v>203</v>
      </c>
      <c r="K33" s="63">
        <f>VLOOKUP($B33,Total!$B$4:$Y$348,Total!K$1,FALSE)</f>
        <v>19285000</v>
      </c>
      <c r="L33" s="63">
        <f>VLOOKUP($B33,Total!$B$4:$Y$348,Total!L$1,FALSE)</f>
        <v>133</v>
      </c>
      <c r="M33" s="63">
        <f>VLOOKUP($B33,Total!$B$4:$Y$348,Total!M$1,FALSE)</f>
        <v>25270000</v>
      </c>
      <c r="N33" s="63">
        <f>VLOOKUP($B33,Total!$B$4:$Y$348,Total!N$1,FALSE)</f>
        <v>128</v>
      </c>
      <c r="O33" s="63">
        <f>VLOOKUP($B33,Total!$B$4:$Y$348,Total!O$1,FALSE)</f>
        <v>12160000</v>
      </c>
      <c r="P33" s="63">
        <f>VLOOKUP($B33,Total!$B$4:$Y$348,Total!P$1,FALSE)</f>
        <v>0</v>
      </c>
      <c r="Q33" s="63">
        <f>VLOOKUP($B33,Total!$B$4:$Y$348,Total!Q$1,FALSE)</f>
        <v>0</v>
      </c>
      <c r="R33" s="63">
        <f>VLOOKUP($B33,Total!$B$4:$Y$348,Total!R$1,FALSE)</f>
        <v>0</v>
      </c>
      <c r="S33" s="63">
        <f>VLOOKUP($B33,Total!$B$4:$Y$348,Total!S$1,FALSE)</f>
        <v>0</v>
      </c>
      <c r="T33" s="63">
        <f>VLOOKUP($B33,Total!$B$4:$Y$348,Total!T$1,FALSE)</f>
        <v>10</v>
      </c>
      <c r="U33" s="63">
        <f>VLOOKUP($B33,Total!$B$4:$Y$348,Total!U$1,FALSE)</f>
        <v>1900000</v>
      </c>
      <c r="V33" s="63">
        <f>VLOOKUP($B33,Total!$B$4:$Y$348,Total!V$1,FALSE)</f>
        <v>8</v>
      </c>
      <c r="W33" s="63">
        <f>VLOOKUP($B33,Total!$B$4:$Y$348,Total!W$1,FALSE)</f>
        <v>760000</v>
      </c>
      <c r="X33" s="63">
        <f t="shared" si="1"/>
        <v>926</v>
      </c>
      <c r="Y33" s="63">
        <f t="shared" si="2"/>
        <v>126350000</v>
      </c>
    </row>
    <row r="34" spans="1:25" s="44" customFormat="1" x14ac:dyDescent="0.2">
      <c r="A34" s="41">
        <v>13162</v>
      </c>
      <c r="B34" s="91">
        <v>13121</v>
      </c>
      <c r="C34" s="26" t="s">
        <v>384</v>
      </c>
      <c r="D34" s="63">
        <f>VLOOKUP($B34,Total!$B$4:$Y$348,Total!D$1,FALSE)</f>
        <v>164</v>
      </c>
      <c r="E34" s="63">
        <f>VLOOKUP($B34,Total!$B$4:$Y$348,Total!E$1,FALSE)</f>
        <v>31160000</v>
      </c>
      <c r="F34" s="63">
        <f>VLOOKUP($B34,Total!$B$4:$Y$348,Total!F$1,FALSE)</f>
        <v>120</v>
      </c>
      <c r="G34" s="63">
        <f>VLOOKUP($B34,Total!$B$4:$Y$348,Total!G$1,FALSE)</f>
        <v>11400000</v>
      </c>
      <c r="H34" s="63">
        <f>VLOOKUP($B34,Total!$B$4:$Y$348,Total!H$1,FALSE)</f>
        <v>455</v>
      </c>
      <c r="I34" s="63">
        <f>VLOOKUP($B34,Total!$B$4:$Y$348,Total!I$1,FALSE)</f>
        <v>86450000</v>
      </c>
      <c r="J34" s="63">
        <f>VLOOKUP($B34,Total!$B$4:$Y$348,Total!J$1,FALSE)</f>
        <v>288</v>
      </c>
      <c r="K34" s="63">
        <f>VLOOKUP($B34,Total!$B$4:$Y$348,Total!K$1,FALSE)</f>
        <v>27360000</v>
      </c>
      <c r="L34" s="63">
        <f>VLOOKUP($B34,Total!$B$4:$Y$348,Total!L$1,FALSE)</f>
        <v>225</v>
      </c>
      <c r="M34" s="63">
        <f>VLOOKUP($B34,Total!$B$4:$Y$348,Total!M$1,FALSE)</f>
        <v>42750000</v>
      </c>
      <c r="N34" s="63">
        <f>VLOOKUP($B34,Total!$B$4:$Y$348,Total!N$1,FALSE)</f>
        <v>357</v>
      </c>
      <c r="O34" s="63">
        <f>VLOOKUP($B34,Total!$B$4:$Y$348,Total!O$1,FALSE)</f>
        <v>33915000</v>
      </c>
      <c r="P34" s="63">
        <f>VLOOKUP($B34,Total!$B$4:$Y$348,Total!P$1,FALSE)</f>
        <v>0</v>
      </c>
      <c r="Q34" s="63">
        <f>VLOOKUP($B34,Total!$B$4:$Y$348,Total!Q$1,FALSE)</f>
        <v>0</v>
      </c>
      <c r="R34" s="63">
        <f>VLOOKUP($B34,Total!$B$4:$Y$348,Total!R$1,FALSE)</f>
        <v>0</v>
      </c>
      <c r="S34" s="63">
        <f>VLOOKUP($B34,Total!$B$4:$Y$348,Total!S$1,FALSE)</f>
        <v>0</v>
      </c>
      <c r="T34" s="63">
        <f>VLOOKUP($B34,Total!$B$4:$Y$348,Total!T$1,FALSE)</f>
        <v>157</v>
      </c>
      <c r="U34" s="63">
        <f>VLOOKUP($B34,Total!$B$4:$Y$348,Total!U$1,FALSE)</f>
        <v>29830000</v>
      </c>
      <c r="V34" s="63">
        <f>VLOOKUP($B34,Total!$B$4:$Y$348,Total!V$1,FALSE)</f>
        <v>52</v>
      </c>
      <c r="W34" s="63">
        <f>VLOOKUP($B34,Total!$B$4:$Y$348,Total!W$1,FALSE)</f>
        <v>4940000</v>
      </c>
      <c r="X34" s="63">
        <f t="shared" si="1"/>
        <v>1818</v>
      </c>
      <c r="Y34" s="63">
        <f t="shared" si="2"/>
        <v>267805000</v>
      </c>
    </row>
    <row r="35" spans="1:25" s="44" customFormat="1" x14ac:dyDescent="0.2">
      <c r="A35" s="41">
        <v>13163</v>
      </c>
      <c r="B35" s="91">
        <v>13129</v>
      </c>
      <c r="C35" s="26" t="s">
        <v>385</v>
      </c>
      <c r="D35" s="63">
        <f>VLOOKUP($B35,Total!$B$4:$Y$348,Total!D$1,FALSE)</f>
        <v>207</v>
      </c>
      <c r="E35" s="63">
        <f>VLOOKUP($B35,Total!$B$4:$Y$348,Total!E$1,FALSE)</f>
        <v>39330000</v>
      </c>
      <c r="F35" s="63">
        <f>VLOOKUP($B35,Total!$B$4:$Y$348,Total!F$1,FALSE)</f>
        <v>146</v>
      </c>
      <c r="G35" s="63">
        <f>VLOOKUP($B35,Total!$B$4:$Y$348,Total!G$1,FALSE)</f>
        <v>13870000</v>
      </c>
      <c r="H35" s="63">
        <f>VLOOKUP($B35,Total!$B$4:$Y$348,Total!H$1,FALSE)</f>
        <v>0</v>
      </c>
      <c r="I35" s="63">
        <f>VLOOKUP($B35,Total!$B$4:$Y$348,Total!I$1,FALSE)</f>
        <v>0</v>
      </c>
      <c r="J35" s="63">
        <f>VLOOKUP($B35,Total!$B$4:$Y$348,Total!J$1,FALSE)</f>
        <v>0</v>
      </c>
      <c r="K35" s="63">
        <f>VLOOKUP($B35,Total!$B$4:$Y$348,Total!K$1,FALSE)</f>
        <v>0</v>
      </c>
      <c r="L35" s="63">
        <f>VLOOKUP($B35,Total!$B$4:$Y$348,Total!L$1,FALSE)</f>
        <v>218</v>
      </c>
      <c r="M35" s="63">
        <f>VLOOKUP($B35,Total!$B$4:$Y$348,Total!M$1,FALSE)</f>
        <v>41420000</v>
      </c>
      <c r="N35" s="63">
        <f>VLOOKUP($B35,Total!$B$4:$Y$348,Total!N$1,FALSE)</f>
        <v>316</v>
      </c>
      <c r="O35" s="63">
        <f>VLOOKUP($B35,Total!$B$4:$Y$348,Total!O$1,FALSE)</f>
        <v>30020000</v>
      </c>
      <c r="P35" s="63">
        <f>VLOOKUP($B35,Total!$B$4:$Y$348,Total!P$1,FALSE)</f>
        <v>0</v>
      </c>
      <c r="Q35" s="63">
        <f>VLOOKUP($B35,Total!$B$4:$Y$348,Total!Q$1,FALSE)</f>
        <v>0</v>
      </c>
      <c r="R35" s="63">
        <f>VLOOKUP($B35,Total!$B$4:$Y$348,Total!R$1,FALSE)</f>
        <v>0</v>
      </c>
      <c r="S35" s="63">
        <f>VLOOKUP($B35,Total!$B$4:$Y$348,Total!S$1,FALSE)</f>
        <v>0</v>
      </c>
      <c r="T35" s="63">
        <f>VLOOKUP($B35,Total!$B$4:$Y$348,Total!T$1,FALSE)</f>
        <v>0</v>
      </c>
      <c r="U35" s="63">
        <f>VLOOKUP($B35,Total!$B$4:$Y$348,Total!U$1,FALSE)</f>
        <v>0</v>
      </c>
      <c r="V35" s="63">
        <f>VLOOKUP($B35,Total!$B$4:$Y$348,Total!V$1,FALSE)</f>
        <v>0</v>
      </c>
      <c r="W35" s="63">
        <f>VLOOKUP($B35,Total!$B$4:$Y$348,Total!W$1,FALSE)</f>
        <v>0</v>
      </c>
      <c r="X35" s="63">
        <f t="shared" si="1"/>
        <v>887</v>
      </c>
      <c r="Y35" s="63">
        <f t="shared" si="2"/>
        <v>124640000</v>
      </c>
    </row>
    <row r="36" spans="1:25" s="44" customFormat="1" x14ac:dyDescent="0.2">
      <c r="A36" s="41">
        <v>13164</v>
      </c>
      <c r="B36" s="91">
        <v>13116</v>
      </c>
      <c r="C36" s="26" t="s">
        <v>386</v>
      </c>
      <c r="D36" s="63">
        <f>VLOOKUP($B36,Total!$B$4:$Y$348,Total!D$1,FALSE)</f>
        <v>0</v>
      </c>
      <c r="E36" s="63">
        <f>VLOOKUP($B36,Total!$B$4:$Y$348,Total!E$1,FALSE)</f>
        <v>0</v>
      </c>
      <c r="F36" s="63">
        <f>VLOOKUP($B36,Total!$B$4:$Y$348,Total!F$1,FALSE)</f>
        <v>0</v>
      </c>
      <c r="G36" s="63">
        <f>VLOOKUP($B36,Total!$B$4:$Y$348,Total!G$1,FALSE)</f>
        <v>0</v>
      </c>
      <c r="H36" s="63">
        <f>VLOOKUP($B36,Total!$B$4:$Y$348,Total!H$1,FALSE)</f>
        <v>508</v>
      </c>
      <c r="I36" s="63">
        <f>VLOOKUP($B36,Total!$B$4:$Y$348,Total!I$1,FALSE)</f>
        <v>96520000</v>
      </c>
      <c r="J36" s="63">
        <f>VLOOKUP($B36,Total!$B$4:$Y$348,Total!J$1,FALSE)</f>
        <v>473</v>
      </c>
      <c r="K36" s="63">
        <f>VLOOKUP($B36,Total!$B$4:$Y$348,Total!K$1,FALSE)</f>
        <v>44935000</v>
      </c>
      <c r="L36" s="63">
        <f>VLOOKUP($B36,Total!$B$4:$Y$348,Total!L$1,FALSE)</f>
        <v>352</v>
      </c>
      <c r="M36" s="63">
        <f>VLOOKUP($B36,Total!$B$4:$Y$348,Total!M$1,FALSE)</f>
        <v>66880000</v>
      </c>
      <c r="N36" s="63">
        <f>VLOOKUP($B36,Total!$B$4:$Y$348,Total!N$1,FALSE)</f>
        <v>321</v>
      </c>
      <c r="O36" s="63">
        <f>VLOOKUP($B36,Total!$B$4:$Y$348,Total!O$1,FALSE)</f>
        <v>30495000</v>
      </c>
      <c r="P36" s="63">
        <f>VLOOKUP($B36,Total!$B$4:$Y$348,Total!P$1,FALSE)</f>
        <v>0</v>
      </c>
      <c r="Q36" s="63">
        <f>VLOOKUP($B36,Total!$B$4:$Y$348,Total!Q$1,FALSE)</f>
        <v>0</v>
      </c>
      <c r="R36" s="63">
        <f>VLOOKUP($B36,Total!$B$4:$Y$348,Total!R$1,FALSE)</f>
        <v>0</v>
      </c>
      <c r="S36" s="63">
        <f>VLOOKUP($B36,Total!$B$4:$Y$348,Total!S$1,FALSE)</f>
        <v>0</v>
      </c>
      <c r="T36" s="63">
        <f>VLOOKUP($B36,Total!$B$4:$Y$348,Total!T$1,FALSE)</f>
        <v>109</v>
      </c>
      <c r="U36" s="63">
        <f>VLOOKUP($B36,Total!$B$4:$Y$348,Total!U$1,FALSE)</f>
        <v>20710000</v>
      </c>
      <c r="V36" s="63">
        <f>VLOOKUP($B36,Total!$B$4:$Y$348,Total!V$1,FALSE)</f>
        <v>6</v>
      </c>
      <c r="W36" s="63">
        <f>VLOOKUP($B36,Total!$B$4:$Y$348,Total!W$1,FALSE)</f>
        <v>570000</v>
      </c>
      <c r="X36" s="63">
        <f t="shared" si="1"/>
        <v>1769</v>
      </c>
      <c r="Y36" s="63">
        <f t="shared" si="2"/>
        <v>260110000</v>
      </c>
    </row>
    <row r="37" spans="1:25" s="44" customFormat="1" x14ac:dyDescent="0.2">
      <c r="A37" s="41">
        <v>13165</v>
      </c>
      <c r="B37" s="91">
        <v>13105</v>
      </c>
      <c r="C37" s="26" t="s">
        <v>387</v>
      </c>
      <c r="D37" s="63">
        <f>VLOOKUP($B37,Total!$B$4:$Y$348,Total!D$1,FALSE)</f>
        <v>0</v>
      </c>
      <c r="E37" s="63">
        <f>VLOOKUP($B37,Total!$B$4:$Y$348,Total!E$1,FALSE)</f>
        <v>0</v>
      </c>
      <c r="F37" s="63">
        <f>VLOOKUP($B37,Total!$B$4:$Y$348,Total!F$1,FALSE)</f>
        <v>0</v>
      </c>
      <c r="G37" s="63">
        <f>VLOOKUP($B37,Total!$B$4:$Y$348,Total!G$1,FALSE)</f>
        <v>0</v>
      </c>
      <c r="H37" s="63">
        <f>VLOOKUP($B37,Total!$B$4:$Y$348,Total!H$1,FALSE)</f>
        <v>820</v>
      </c>
      <c r="I37" s="63">
        <f>VLOOKUP($B37,Total!$B$4:$Y$348,Total!I$1,FALSE)</f>
        <v>155800000</v>
      </c>
      <c r="J37" s="63">
        <f>VLOOKUP($B37,Total!$B$4:$Y$348,Total!J$1,FALSE)</f>
        <v>564</v>
      </c>
      <c r="K37" s="63">
        <f>VLOOKUP($B37,Total!$B$4:$Y$348,Total!K$1,FALSE)</f>
        <v>53580000</v>
      </c>
      <c r="L37" s="63">
        <f>VLOOKUP($B37,Total!$B$4:$Y$348,Total!L$1,FALSE)</f>
        <v>391</v>
      </c>
      <c r="M37" s="63">
        <f>VLOOKUP($B37,Total!$B$4:$Y$348,Total!M$1,FALSE)</f>
        <v>74290000</v>
      </c>
      <c r="N37" s="63">
        <f>VLOOKUP($B37,Total!$B$4:$Y$348,Total!N$1,FALSE)</f>
        <v>595</v>
      </c>
      <c r="O37" s="63">
        <f>VLOOKUP($B37,Total!$B$4:$Y$348,Total!O$1,FALSE)</f>
        <v>56525000</v>
      </c>
      <c r="P37" s="63">
        <f>VLOOKUP($B37,Total!$B$4:$Y$348,Total!P$1,FALSE)</f>
        <v>0</v>
      </c>
      <c r="Q37" s="63">
        <f>VLOOKUP($B37,Total!$B$4:$Y$348,Total!Q$1,FALSE)</f>
        <v>0</v>
      </c>
      <c r="R37" s="63">
        <f>VLOOKUP($B37,Total!$B$4:$Y$348,Total!R$1,FALSE)</f>
        <v>0</v>
      </c>
      <c r="S37" s="63">
        <f>VLOOKUP($B37,Total!$B$4:$Y$348,Total!S$1,FALSE)</f>
        <v>0</v>
      </c>
      <c r="T37" s="63">
        <f>VLOOKUP($B37,Total!$B$4:$Y$348,Total!T$1,FALSE)</f>
        <v>0</v>
      </c>
      <c r="U37" s="63">
        <f>VLOOKUP($B37,Total!$B$4:$Y$348,Total!U$1,FALSE)</f>
        <v>0</v>
      </c>
      <c r="V37" s="63">
        <f>VLOOKUP($B37,Total!$B$4:$Y$348,Total!V$1,FALSE)</f>
        <v>0</v>
      </c>
      <c r="W37" s="63">
        <f>VLOOKUP($B37,Total!$B$4:$Y$348,Total!W$1,FALSE)</f>
        <v>0</v>
      </c>
      <c r="X37" s="63">
        <f t="shared" si="1"/>
        <v>2370</v>
      </c>
      <c r="Y37" s="63">
        <f t="shared" si="2"/>
        <v>340195000</v>
      </c>
    </row>
    <row r="38" spans="1:25" s="44" customFormat="1" x14ac:dyDescent="0.2">
      <c r="A38" s="41">
        <v>13166</v>
      </c>
      <c r="B38" s="91">
        <v>13102</v>
      </c>
      <c r="C38" s="26" t="s">
        <v>388</v>
      </c>
      <c r="D38" s="63">
        <f>VLOOKUP($B38,Total!$B$4:$Y$348,Total!D$1,FALSE)</f>
        <v>170</v>
      </c>
      <c r="E38" s="63">
        <f>VLOOKUP($B38,Total!$B$4:$Y$348,Total!E$1,FALSE)</f>
        <v>32300000</v>
      </c>
      <c r="F38" s="63">
        <f>VLOOKUP($B38,Total!$B$4:$Y$348,Total!F$1,FALSE)</f>
        <v>94</v>
      </c>
      <c r="G38" s="63">
        <f>VLOOKUP($B38,Total!$B$4:$Y$348,Total!G$1,FALSE)</f>
        <v>8930000</v>
      </c>
      <c r="H38" s="63">
        <f>VLOOKUP($B38,Total!$B$4:$Y$348,Total!H$1,FALSE)</f>
        <v>276</v>
      </c>
      <c r="I38" s="63">
        <f>VLOOKUP($B38,Total!$B$4:$Y$348,Total!I$1,FALSE)</f>
        <v>52440000</v>
      </c>
      <c r="J38" s="63">
        <f>VLOOKUP($B38,Total!$B$4:$Y$348,Total!J$1,FALSE)</f>
        <v>289</v>
      </c>
      <c r="K38" s="63">
        <f>VLOOKUP($B38,Total!$B$4:$Y$348,Total!K$1,FALSE)</f>
        <v>27455000</v>
      </c>
      <c r="L38" s="63">
        <f>VLOOKUP($B38,Total!$B$4:$Y$348,Total!L$1,FALSE)</f>
        <v>0</v>
      </c>
      <c r="M38" s="63">
        <f>VLOOKUP($B38,Total!$B$4:$Y$348,Total!M$1,FALSE)</f>
        <v>0</v>
      </c>
      <c r="N38" s="63">
        <f>VLOOKUP($B38,Total!$B$4:$Y$348,Total!N$1,FALSE)</f>
        <v>0</v>
      </c>
      <c r="O38" s="63">
        <f>VLOOKUP($B38,Total!$B$4:$Y$348,Total!O$1,FALSE)</f>
        <v>0</v>
      </c>
      <c r="P38" s="63">
        <f>VLOOKUP($B38,Total!$B$4:$Y$348,Total!P$1,FALSE)</f>
        <v>0</v>
      </c>
      <c r="Q38" s="63">
        <f>VLOOKUP($B38,Total!$B$4:$Y$348,Total!Q$1,FALSE)</f>
        <v>0</v>
      </c>
      <c r="R38" s="63">
        <f>VLOOKUP($B38,Total!$B$4:$Y$348,Total!R$1,FALSE)</f>
        <v>0</v>
      </c>
      <c r="S38" s="63">
        <f>VLOOKUP($B38,Total!$B$4:$Y$348,Total!S$1,FALSE)</f>
        <v>0</v>
      </c>
      <c r="T38" s="63">
        <f>VLOOKUP($B38,Total!$B$4:$Y$348,Total!T$1,FALSE)</f>
        <v>109</v>
      </c>
      <c r="U38" s="63">
        <f>VLOOKUP($B38,Total!$B$4:$Y$348,Total!U$1,FALSE)</f>
        <v>20710000</v>
      </c>
      <c r="V38" s="63">
        <f>VLOOKUP($B38,Total!$B$4:$Y$348,Total!V$1,FALSE)</f>
        <v>8</v>
      </c>
      <c r="W38" s="63">
        <f>VLOOKUP($B38,Total!$B$4:$Y$348,Total!W$1,FALSE)</f>
        <v>760000</v>
      </c>
      <c r="X38" s="63">
        <f t="shared" si="1"/>
        <v>946</v>
      </c>
      <c r="Y38" s="63">
        <f t="shared" si="2"/>
        <v>142595000</v>
      </c>
    </row>
    <row r="39" spans="1:25" s="44" customFormat="1" x14ac:dyDescent="0.2">
      <c r="A39" s="41">
        <v>13167</v>
      </c>
      <c r="B39" s="91">
        <v>13108</v>
      </c>
      <c r="C39" s="26" t="s">
        <v>389</v>
      </c>
      <c r="D39" s="63">
        <f>VLOOKUP($B39,Total!$B$4:$Y$348,Total!D$1,FALSE)</f>
        <v>0</v>
      </c>
      <c r="E39" s="63">
        <f>VLOOKUP($B39,Total!$B$4:$Y$348,Total!E$1,FALSE)</f>
        <v>0</v>
      </c>
      <c r="F39" s="63">
        <f>VLOOKUP($B39,Total!$B$4:$Y$348,Total!F$1,FALSE)</f>
        <v>0</v>
      </c>
      <c r="G39" s="63">
        <f>VLOOKUP($B39,Total!$B$4:$Y$348,Total!G$1,FALSE)</f>
        <v>0</v>
      </c>
      <c r="H39" s="63">
        <f>VLOOKUP($B39,Total!$B$4:$Y$348,Total!H$1,FALSE)</f>
        <v>318</v>
      </c>
      <c r="I39" s="63">
        <f>VLOOKUP($B39,Total!$B$4:$Y$348,Total!I$1,FALSE)</f>
        <v>60420000</v>
      </c>
      <c r="J39" s="63">
        <f>VLOOKUP($B39,Total!$B$4:$Y$348,Total!J$1,FALSE)</f>
        <v>347</v>
      </c>
      <c r="K39" s="63">
        <f>VLOOKUP($B39,Total!$B$4:$Y$348,Total!K$1,FALSE)</f>
        <v>32965000</v>
      </c>
      <c r="L39" s="63">
        <f>VLOOKUP($B39,Total!$B$4:$Y$348,Total!L$1,FALSE)</f>
        <v>140</v>
      </c>
      <c r="M39" s="63">
        <f>VLOOKUP($B39,Total!$B$4:$Y$348,Total!M$1,FALSE)</f>
        <v>26600000</v>
      </c>
      <c r="N39" s="63">
        <f>VLOOKUP($B39,Total!$B$4:$Y$348,Total!N$1,FALSE)</f>
        <v>193</v>
      </c>
      <c r="O39" s="63">
        <f>VLOOKUP($B39,Total!$B$4:$Y$348,Total!O$1,FALSE)</f>
        <v>18335000</v>
      </c>
      <c r="P39" s="63">
        <f>VLOOKUP($B39,Total!$B$4:$Y$348,Total!P$1,FALSE)</f>
        <v>0</v>
      </c>
      <c r="Q39" s="63">
        <f>VLOOKUP($B39,Total!$B$4:$Y$348,Total!Q$1,FALSE)</f>
        <v>0</v>
      </c>
      <c r="R39" s="63">
        <f>VLOOKUP($B39,Total!$B$4:$Y$348,Total!R$1,FALSE)</f>
        <v>0</v>
      </c>
      <c r="S39" s="63">
        <f>VLOOKUP($B39,Total!$B$4:$Y$348,Total!S$1,FALSE)</f>
        <v>0</v>
      </c>
      <c r="T39" s="63">
        <f>VLOOKUP($B39,Total!$B$4:$Y$348,Total!T$1,FALSE)</f>
        <v>70</v>
      </c>
      <c r="U39" s="63">
        <f>VLOOKUP($B39,Total!$B$4:$Y$348,Total!U$1,FALSE)</f>
        <v>13300000</v>
      </c>
      <c r="V39" s="63">
        <f>VLOOKUP($B39,Total!$B$4:$Y$348,Total!V$1,FALSE)</f>
        <v>24</v>
      </c>
      <c r="W39" s="63">
        <f>VLOOKUP($B39,Total!$B$4:$Y$348,Total!W$1,FALSE)</f>
        <v>2280000</v>
      </c>
      <c r="X39" s="63">
        <f t="shared" si="1"/>
        <v>1092</v>
      </c>
      <c r="Y39" s="63">
        <f t="shared" si="2"/>
        <v>153900000</v>
      </c>
    </row>
    <row r="40" spans="1:25" s="44" customFormat="1" x14ac:dyDescent="0.2">
      <c r="A40" s="41">
        <v>13201</v>
      </c>
      <c r="B40" s="91">
        <v>13301</v>
      </c>
      <c r="C40" s="26" t="s">
        <v>390</v>
      </c>
      <c r="D40" s="63">
        <f>VLOOKUP($B40,Total!$B$4:$Y$348,Total!D$1,FALSE)</f>
        <v>113</v>
      </c>
      <c r="E40" s="63">
        <f>VLOOKUP($B40,Total!$B$4:$Y$348,Total!E$1,FALSE)</f>
        <v>21470000</v>
      </c>
      <c r="F40" s="63">
        <f>VLOOKUP($B40,Total!$B$4:$Y$348,Total!F$1,FALSE)</f>
        <v>80</v>
      </c>
      <c r="G40" s="63">
        <f>VLOOKUP($B40,Total!$B$4:$Y$348,Total!G$1,FALSE)</f>
        <v>7600000</v>
      </c>
      <c r="H40" s="63">
        <f>VLOOKUP($B40,Total!$B$4:$Y$348,Total!H$1,FALSE)</f>
        <v>672</v>
      </c>
      <c r="I40" s="63">
        <f>VLOOKUP($B40,Total!$B$4:$Y$348,Total!I$1,FALSE)</f>
        <v>127680000</v>
      </c>
      <c r="J40" s="63">
        <f>VLOOKUP($B40,Total!$B$4:$Y$348,Total!J$1,FALSE)</f>
        <v>757</v>
      </c>
      <c r="K40" s="63">
        <f>VLOOKUP($B40,Total!$B$4:$Y$348,Total!K$1,FALSE)</f>
        <v>71915000</v>
      </c>
      <c r="L40" s="63">
        <f>VLOOKUP($B40,Total!$B$4:$Y$348,Total!L$1,FALSE)</f>
        <v>492</v>
      </c>
      <c r="M40" s="63">
        <f>VLOOKUP($B40,Total!$B$4:$Y$348,Total!M$1,FALSE)</f>
        <v>93480000</v>
      </c>
      <c r="N40" s="63">
        <f>VLOOKUP($B40,Total!$B$4:$Y$348,Total!N$1,FALSE)</f>
        <v>255</v>
      </c>
      <c r="O40" s="63">
        <f>VLOOKUP($B40,Total!$B$4:$Y$348,Total!O$1,FALSE)</f>
        <v>24225000</v>
      </c>
      <c r="P40" s="63">
        <f>VLOOKUP($B40,Total!$B$4:$Y$348,Total!P$1,FALSE)</f>
        <v>7</v>
      </c>
      <c r="Q40" s="63">
        <f>VLOOKUP($B40,Total!$B$4:$Y$348,Total!Q$1,FALSE)</f>
        <v>1330000</v>
      </c>
      <c r="R40" s="63">
        <f>VLOOKUP($B40,Total!$B$4:$Y$348,Total!R$1,FALSE)</f>
        <v>0</v>
      </c>
      <c r="S40" s="63">
        <f>VLOOKUP($B40,Total!$B$4:$Y$348,Total!S$1,FALSE)</f>
        <v>0</v>
      </c>
      <c r="T40" s="63">
        <f>VLOOKUP($B40,Total!$B$4:$Y$348,Total!T$1,FALSE)</f>
        <v>198</v>
      </c>
      <c r="U40" s="63">
        <f>VLOOKUP($B40,Total!$B$4:$Y$348,Total!U$1,FALSE)</f>
        <v>37620000</v>
      </c>
      <c r="V40" s="63">
        <f>VLOOKUP($B40,Total!$B$4:$Y$348,Total!V$1,FALSE)</f>
        <v>71</v>
      </c>
      <c r="W40" s="63">
        <f>VLOOKUP($B40,Total!$B$4:$Y$348,Total!W$1,FALSE)</f>
        <v>6745000</v>
      </c>
      <c r="X40" s="63">
        <f t="shared" si="1"/>
        <v>2645</v>
      </c>
      <c r="Y40" s="63">
        <f t="shared" si="2"/>
        <v>392065000</v>
      </c>
    </row>
    <row r="41" spans="1:25" s="44" customFormat="1" x14ac:dyDescent="0.2">
      <c r="A41" s="41">
        <v>13202</v>
      </c>
      <c r="B41" s="91">
        <v>13302</v>
      </c>
      <c r="C41" s="26" t="s">
        <v>391</v>
      </c>
      <c r="D41" s="63">
        <f>VLOOKUP($B41,Total!$B$4:$Y$348,Total!D$1,FALSE)</f>
        <v>107</v>
      </c>
      <c r="E41" s="63">
        <f>VLOOKUP($B41,Total!$B$4:$Y$348,Total!E$1,FALSE)</f>
        <v>20330000</v>
      </c>
      <c r="F41" s="63">
        <f>VLOOKUP($B41,Total!$B$4:$Y$348,Total!F$1,FALSE)</f>
        <v>42</v>
      </c>
      <c r="G41" s="63">
        <f>VLOOKUP($B41,Total!$B$4:$Y$348,Total!G$1,FALSE)</f>
        <v>3990000</v>
      </c>
      <c r="H41" s="63">
        <f>VLOOKUP($B41,Total!$B$4:$Y$348,Total!H$1,FALSE)</f>
        <v>312</v>
      </c>
      <c r="I41" s="63">
        <f>VLOOKUP($B41,Total!$B$4:$Y$348,Total!I$1,FALSE)</f>
        <v>59280000</v>
      </c>
      <c r="J41" s="63">
        <f>VLOOKUP($B41,Total!$B$4:$Y$348,Total!J$1,FALSE)</f>
        <v>388</v>
      </c>
      <c r="K41" s="63">
        <f>VLOOKUP($B41,Total!$B$4:$Y$348,Total!K$1,FALSE)</f>
        <v>36860000</v>
      </c>
      <c r="L41" s="63">
        <f>VLOOKUP($B41,Total!$B$4:$Y$348,Total!L$1,FALSE)</f>
        <v>352</v>
      </c>
      <c r="M41" s="63">
        <f>VLOOKUP($B41,Total!$B$4:$Y$348,Total!M$1,FALSE)</f>
        <v>66880000</v>
      </c>
      <c r="N41" s="63">
        <f>VLOOKUP($B41,Total!$B$4:$Y$348,Total!N$1,FALSE)</f>
        <v>333</v>
      </c>
      <c r="O41" s="63">
        <f>VLOOKUP($B41,Total!$B$4:$Y$348,Total!O$1,FALSE)</f>
        <v>31635000</v>
      </c>
      <c r="P41" s="63">
        <f>VLOOKUP($B41,Total!$B$4:$Y$348,Total!P$1,FALSE)</f>
        <v>0</v>
      </c>
      <c r="Q41" s="63">
        <f>VLOOKUP($B41,Total!$B$4:$Y$348,Total!Q$1,FALSE)</f>
        <v>0</v>
      </c>
      <c r="R41" s="63">
        <f>VLOOKUP($B41,Total!$B$4:$Y$348,Total!R$1,FALSE)</f>
        <v>0</v>
      </c>
      <c r="S41" s="63">
        <f>VLOOKUP($B41,Total!$B$4:$Y$348,Total!S$1,FALSE)</f>
        <v>0</v>
      </c>
      <c r="T41" s="63">
        <f>VLOOKUP($B41,Total!$B$4:$Y$348,Total!T$1,FALSE)</f>
        <v>99</v>
      </c>
      <c r="U41" s="63">
        <f>VLOOKUP($B41,Total!$B$4:$Y$348,Total!U$1,FALSE)</f>
        <v>18810000</v>
      </c>
      <c r="V41" s="63">
        <f>VLOOKUP($B41,Total!$B$4:$Y$348,Total!V$1,FALSE)</f>
        <v>46</v>
      </c>
      <c r="W41" s="63">
        <f>VLOOKUP($B41,Total!$B$4:$Y$348,Total!W$1,FALSE)</f>
        <v>4370000</v>
      </c>
      <c r="X41" s="63">
        <f t="shared" si="1"/>
        <v>1679</v>
      </c>
      <c r="Y41" s="63">
        <f t="shared" si="2"/>
        <v>242155000</v>
      </c>
    </row>
    <row r="42" spans="1:25" s="44" customFormat="1" x14ac:dyDescent="0.2">
      <c r="A42" s="41">
        <v>13203</v>
      </c>
      <c r="B42" s="91">
        <v>13303</v>
      </c>
      <c r="C42" s="26" t="s">
        <v>392</v>
      </c>
      <c r="D42" s="63">
        <f>VLOOKUP($B42,Total!$B$4:$Y$348,Total!D$1,FALSE)</f>
        <v>58</v>
      </c>
      <c r="E42" s="63">
        <f>VLOOKUP($B42,Total!$B$4:$Y$348,Total!E$1,FALSE)</f>
        <v>11020000</v>
      </c>
      <c r="F42" s="63">
        <f>VLOOKUP($B42,Total!$B$4:$Y$348,Total!F$1,FALSE)</f>
        <v>16</v>
      </c>
      <c r="G42" s="63">
        <f>VLOOKUP($B42,Total!$B$4:$Y$348,Total!G$1,FALSE)</f>
        <v>1520000</v>
      </c>
      <c r="H42" s="63">
        <f>VLOOKUP($B42,Total!$B$4:$Y$348,Total!H$1,FALSE)</f>
        <v>155</v>
      </c>
      <c r="I42" s="63">
        <f>VLOOKUP($B42,Total!$B$4:$Y$348,Total!I$1,FALSE)</f>
        <v>29450000</v>
      </c>
      <c r="J42" s="63">
        <f>VLOOKUP($B42,Total!$B$4:$Y$348,Total!J$1,FALSE)</f>
        <v>190</v>
      </c>
      <c r="K42" s="63">
        <f>VLOOKUP($B42,Total!$B$4:$Y$348,Total!K$1,FALSE)</f>
        <v>18050000</v>
      </c>
      <c r="L42" s="63">
        <f>VLOOKUP($B42,Total!$B$4:$Y$348,Total!L$1,FALSE)</f>
        <v>63</v>
      </c>
      <c r="M42" s="63">
        <f>VLOOKUP($B42,Total!$B$4:$Y$348,Total!M$1,FALSE)</f>
        <v>11970000</v>
      </c>
      <c r="N42" s="63">
        <f>VLOOKUP($B42,Total!$B$4:$Y$348,Total!N$1,FALSE)</f>
        <v>58</v>
      </c>
      <c r="O42" s="63">
        <f>VLOOKUP($B42,Total!$B$4:$Y$348,Total!O$1,FALSE)</f>
        <v>5510000</v>
      </c>
      <c r="P42" s="63">
        <f>VLOOKUP($B42,Total!$B$4:$Y$348,Total!P$1,FALSE)</f>
        <v>0</v>
      </c>
      <c r="Q42" s="63">
        <f>VLOOKUP($B42,Total!$B$4:$Y$348,Total!Q$1,FALSE)</f>
        <v>0</v>
      </c>
      <c r="R42" s="63">
        <f>VLOOKUP($B42,Total!$B$4:$Y$348,Total!R$1,FALSE)</f>
        <v>0</v>
      </c>
      <c r="S42" s="63">
        <f>VLOOKUP($B42,Total!$B$4:$Y$348,Total!S$1,FALSE)</f>
        <v>0</v>
      </c>
      <c r="T42" s="63">
        <f>VLOOKUP($B42,Total!$B$4:$Y$348,Total!T$1,FALSE)</f>
        <v>33</v>
      </c>
      <c r="U42" s="63">
        <f>VLOOKUP($B42,Total!$B$4:$Y$348,Total!U$1,FALSE)</f>
        <v>6270000</v>
      </c>
      <c r="V42" s="63">
        <f>VLOOKUP($B42,Total!$B$4:$Y$348,Total!V$1,FALSE)</f>
        <v>4</v>
      </c>
      <c r="W42" s="63">
        <f>VLOOKUP($B42,Total!$B$4:$Y$348,Total!W$1,FALSE)</f>
        <v>380000</v>
      </c>
      <c r="X42" s="63">
        <f t="shared" si="1"/>
        <v>577</v>
      </c>
      <c r="Y42" s="63">
        <f t="shared" si="2"/>
        <v>84170000</v>
      </c>
    </row>
    <row r="43" spans="1:25" s="44" customFormat="1" x14ac:dyDescent="0.2">
      <c r="A43" s="41">
        <v>13301</v>
      </c>
      <c r="B43" s="91">
        <v>13201</v>
      </c>
      <c r="C43" s="26" t="s">
        <v>393</v>
      </c>
      <c r="D43" s="63">
        <f>VLOOKUP($B43,Total!$B$4:$Y$348,Total!D$1,FALSE)</f>
        <v>805</v>
      </c>
      <c r="E43" s="63">
        <f>VLOOKUP($B43,Total!$B$4:$Y$348,Total!E$1,FALSE)</f>
        <v>152950000</v>
      </c>
      <c r="F43" s="63">
        <f>VLOOKUP($B43,Total!$B$4:$Y$348,Total!F$1,FALSE)</f>
        <v>9</v>
      </c>
      <c r="G43" s="63">
        <f>VLOOKUP($B43,Total!$B$4:$Y$348,Total!G$1,FALSE)</f>
        <v>855000</v>
      </c>
      <c r="H43" s="63">
        <f>VLOOKUP($B43,Total!$B$4:$Y$348,Total!H$1,FALSE)</f>
        <v>810</v>
      </c>
      <c r="I43" s="63">
        <f>VLOOKUP($B43,Total!$B$4:$Y$348,Total!I$1,FALSE)</f>
        <v>153900000</v>
      </c>
      <c r="J43" s="63">
        <f>VLOOKUP($B43,Total!$B$4:$Y$348,Total!J$1,FALSE)</f>
        <v>1329</v>
      </c>
      <c r="K43" s="63">
        <f>VLOOKUP($B43,Total!$B$4:$Y$348,Total!K$1,FALSE)</f>
        <v>126255000</v>
      </c>
      <c r="L43" s="63">
        <f>VLOOKUP($B43,Total!$B$4:$Y$348,Total!L$1,FALSE)</f>
        <v>844</v>
      </c>
      <c r="M43" s="63">
        <f>VLOOKUP($B43,Total!$B$4:$Y$348,Total!M$1,FALSE)</f>
        <v>160360000</v>
      </c>
      <c r="N43" s="63">
        <f>VLOOKUP($B43,Total!$B$4:$Y$348,Total!N$1,FALSE)</f>
        <v>934</v>
      </c>
      <c r="O43" s="63">
        <f>VLOOKUP($B43,Total!$B$4:$Y$348,Total!O$1,FALSE)</f>
        <v>88730000</v>
      </c>
      <c r="P43" s="63">
        <f>VLOOKUP($B43,Total!$B$4:$Y$348,Total!P$1,FALSE)</f>
        <v>0</v>
      </c>
      <c r="Q43" s="63">
        <f>VLOOKUP($B43,Total!$B$4:$Y$348,Total!Q$1,FALSE)</f>
        <v>0</v>
      </c>
      <c r="R43" s="63">
        <f>VLOOKUP($B43,Total!$B$4:$Y$348,Total!R$1,FALSE)</f>
        <v>0</v>
      </c>
      <c r="S43" s="63">
        <f>VLOOKUP($B43,Total!$B$4:$Y$348,Total!S$1,FALSE)</f>
        <v>0</v>
      </c>
      <c r="T43" s="63">
        <f>VLOOKUP($B43,Total!$B$4:$Y$348,Total!T$1,FALSE)</f>
        <v>592</v>
      </c>
      <c r="U43" s="63">
        <f>VLOOKUP($B43,Total!$B$4:$Y$348,Total!U$1,FALSE)</f>
        <v>112480000</v>
      </c>
      <c r="V43" s="63">
        <f>VLOOKUP($B43,Total!$B$4:$Y$348,Total!V$1,FALSE)</f>
        <v>217</v>
      </c>
      <c r="W43" s="63">
        <f>VLOOKUP($B43,Total!$B$4:$Y$348,Total!W$1,FALSE)</f>
        <v>20615000</v>
      </c>
      <c r="X43" s="63">
        <f t="shared" si="1"/>
        <v>5540</v>
      </c>
      <c r="Y43" s="63">
        <f t="shared" si="2"/>
        <v>816145000</v>
      </c>
    </row>
    <row r="44" spans="1:25" s="44" customFormat="1" x14ac:dyDescent="0.2">
      <c r="A44" s="41">
        <v>13302</v>
      </c>
      <c r="B44" s="91">
        <v>13202</v>
      </c>
      <c r="C44" s="26" t="s">
        <v>394</v>
      </c>
      <c r="D44" s="63">
        <f>VLOOKUP($B44,Total!$B$4:$Y$348,Total!D$1,FALSE)</f>
        <v>58</v>
      </c>
      <c r="E44" s="63">
        <f>VLOOKUP($B44,Total!$B$4:$Y$348,Total!E$1,FALSE)</f>
        <v>11020000</v>
      </c>
      <c r="F44" s="63">
        <f>VLOOKUP($B44,Total!$B$4:$Y$348,Total!F$1,FALSE)</f>
        <v>39</v>
      </c>
      <c r="G44" s="63">
        <f>VLOOKUP($B44,Total!$B$4:$Y$348,Total!G$1,FALSE)</f>
        <v>3705000</v>
      </c>
      <c r="H44" s="63">
        <f>VLOOKUP($B44,Total!$B$4:$Y$348,Total!H$1,FALSE)</f>
        <v>126</v>
      </c>
      <c r="I44" s="63">
        <f>VLOOKUP($B44,Total!$B$4:$Y$348,Total!I$1,FALSE)</f>
        <v>23940000</v>
      </c>
      <c r="J44" s="63">
        <f>VLOOKUP($B44,Total!$B$4:$Y$348,Total!J$1,FALSE)</f>
        <v>192</v>
      </c>
      <c r="K44" s="63">
        <f>VLOOKUP($B44,Total!$B$4:$Y$348,Total!K$1,FALSE)</f>
        <v>18240000</v>
      </c>
      <c r="L44" s="63">
        <f>VLOOKUP($B44,Total!$B$4:$Y$348,Total!L$1,FALSE)</f>
        <v>61</v>
      </c>
      <c r="M44" s="63">
        <f>VLOOKUP($B44,Total!$B$4:$Y$348,Total!M$1,FALSE)</f>
        <v>11590000</v>
      </c>
      <c r="N44" s="63">
        <f>VLOOKUP($B44,Total!$B$4:$Y$348,Total!N$1,FALSE)</f>
        <v>103</v>
      </c>
      <c r="O44" s="63">
        <f>VLOOKUP($B44,Total!$B$4:$Y$348,Total!O$1,FALSE)</f>
        <v>9785000</v>
      </c>
      <c r="P44" s="63">
        <f>VLOOKUP($B44,Total!$B$4:$Y$348,Total!P$1,FALSE)</f>
        <v>0</v>
      </c>
      <c r="Q44" s="63">
        <f>VLOOKUP($B44,Total!$B$4:$Y$348,Total!Q$1,FALSE)</f>
        <v>0</v>
      </c>
      <c r="R44" s="63">
        <f>VLOOKUP($B44,Total!$B$4:$Y$348,Total!R$1,FALSE)</f>
        <v>0</v>
      </c>
      <c r="S44" s="63">
        <f>VLOOKUP($B44,Total!$B$4:$Y$348,Total!S$1,FALSE)</f>
        <v>0</v>
      </c>
      <c r="T44" s="63">
        <f>VLOOKUP($B44,Total!$B$4:$Y$348,Total!T$1,FALSE)</f>
        <v>87</v>
      </c>
      <c r="U44" s="63">
        <f>VLOOKUP($B44,Total!$B$4:$Y$348,Total!U$1,FALSE)</f>
        <v>16530000</v>
      </c>
      <c r="V44" s="63">
        <f>VLOOKUP($B44,Total!$B$4:$Y$348,Total!V$1,FALSE)</f>
        <v>7</v>
      </c>
      <c r="W44" s="63">
        <f>VLOOKUP($B44,Total!$B$4:$Y$348,Total!W$1,FALSE)</f>
        <v>665000</v>
      </c>
      <c r="X44" s="63">
        <f t="shared" si="1"/>
        <v>673</v>
      </c>
      <c r="Y44" s="63">
        <f t="shared" si="2"/>
        <v>95475000</v>
      </c>
    </row>
    <row r="45" spans="1:25" s="44" customFormat="1" x14ac:dyDescent="0.2">
      <c r="A45" s="41">
        <v>13303</v>
      </c>
      <c r="B45" s="91">
        <v>13203</v>
      </c>
      <c r="C45" s="26" t="s">
        <v>395</v>
      </c>
      <c r="D45" s="63">
        <f>VLOOKUP($B45,Total!$B$4:$Y$348,Total!D$1,FALSE)</f>
        <v>65</v>
      </c>
      <c r="E45" s="63">
        <f>VLOOKUP($B45,Total!$B$4:$Y$348,Total!E$1,FALSE)</f>
        <v>12350000</v>
      </c>
      <c r="F45" s="63">
        <f>VLOOKUP($B45,Total!$B$4:$Y$348,Total!F$1,FALSE)</f>
        <v>37</v>
      </c>
      <c r="G45" s="63">
        <f>VLOOKUP($B45,Total!$B$4:$Y$348,Total!G$1,FALSE)</f>
        <v>3515000</v>
      </c>
      <c r="H45" s="63">
        <f>VLOOKUP($B45,Total!$B$4:$Y$348,Total!H$1,FALSE)</f>
        <v>133</v>
      </c>
      <c r="I45" s="63">
        <f>VLOOKUP($B45,Total!$B$4:$Y$348,Total!I$1,FALSE)</f>
        <v>25270000</v>
      </c>
      <c r="J45" s="63">
        <f>VLOOKUP($B45,Total!$B$4:$Y$348,Total!J$1,FALSE)</f>
        <v>175</v>
      </c>
      <c r="K45" s="63">
        <f>VLOOKUP($B45,Total!$B$4:$Y$348,Total!K$1,FALSE)</f>
        <v>16625000</v>
      </c>
      <c r="L45" s="63">
        <f>VLOOKUP($B45,Total!$B$4:$Y$348,Total!L$1,FALSE)</f>
        <v>15</v>
      </c>
      <c r="M45" s="63">
        <f>VLOOKUP($B45,Total!$B$4:$Y$348,Total!M$1,FALSE)</f>
        <v>2850000</v>
      </c>
      <c r="N45" s="63">
        <f>VLOOKUP($B45,Total!$B$4:$Y$348,Total!N$1,FALSE)</f>
        <v>11</v>
      </c>
      <c r="O45" s="63">
        <f>VLOOKUP($B45,Total!$B$4:$Y$348,Total!O$1,FALSE)</f>
        <v>1045000</v>
      </c>
      <c r="P45" s="63">
        <f>VLOOKUP($B45,Total!$B$4:$Y$348,Total!P$1,FALSE)</f>
        <v>0</v>
      </c>
      <c r="Q45" s="63">
        <f>VLOOKUP($B45,Total!$B$4:$Y$348,Total!Q$1,FALSE)</f>
        <v>0</v>
      </c>
      <c r="R45" s="63">
        <f>VLOOKUP($B45,Total!$B$4:$Y$348,Total!R$1,FALSE)</f>
        <v>0</v>
      </c>
      <c r="S45" s="63">
        <f>VLOOKUP($B45,Total!$B$4:$Y$348,Total!S$1,FALSE)</f>
        <v>0</v>
      </c>
      <c r="T45" s="63">
        <f>VLOOKUP($B45,Total!$B$4:$Y$348,Total!T$1,FALSE)</f>
        <v>31</v>
      </c>
      <c r="U45" s="63">
        <f>VLOOKUP($B45,Total!$B$4:$Y$348,Total!U$1,FALSE)</f>
        <v>5890000</v>
      </c>
      <c r="V45" s="63">
        <f>VLOOKUP($B45,Total!$B$4:$Y$348,Total!V$1,FALSE)</f>
        <v>15</v>
      </c>
      <c r="W45" s="63">
        <f>VLOOKUP($B45,Total!$B$4:$Y$348,Total!W$1,FALSE)</f>
        <v>1425000</v>
      </c>
      <c r="X45" s="63">
        <f t="shared" si="1"/>
        <v>482</v>
      </c>
      <c r="Y45" s="63">
        <f t="shared" si="2"/>
        <v>68970000</v>
      </c>
    </row>
    <row r="46" spans="1:25" s="44" customFormat="1" x14ac:dyDescent="0.2">
      <c r="A46" s="41">
        <v>13401</v>
      </c>
      <c r="B46" s="91">
        <v>13401</v>
      </c>
      <c r="C46" s="26" t="s">
        <v>396</v>
      </c>
      <c r="D46" s="63">
        <f>VLOOKUP($B46,Total!$B$4:$Y$348,Total!D$1,FALSE)</f>
        <v>0</v>
      </c>
      <c r="E46" s="63">
        <f>VLOOKUP($B46,Total!$B$4:$Y$348,Total!E$1,FALSE)</f>
        <v>0</v>
      </c>
      <c r="F46" s="63">
        <f>VLOOKUP($B46,Total!$B$4:$Y$348,Total!F$1,FALSE)</f>
        <v>0</v>
      </c>
      <c r="G46" s="63">
        <f>VLOOKUP($B46,Total!$B$4:$Y$348,Total!G$1,FALSE)</f>
        <v>0</v>
      </c>
      <c r="H46" s="63">
        <f>VLOOKUP($B46,Total!$B$4:$Y$348,Total!H$1,FALSE)</f>
        <v>1331</v>
      </c>
      <c r="I46" s="63">
        <f>VLOOKUP($B46,Total!$B$4:$Y$348,Total!I$1,FALSE)</f>
        <v>252890000</v>
      </c>
      <c r="J46" s="63">
        <f>VLOOKUP($B46,Total!$B$4:$Y$348,Total!J$1,FALSE)</f>
        <v>1334</v>
      </c>
      <c r="K46" s="63">
        <f>VLOOKUP($B46,Total!$B$4:$Y$348,Total!K$1,FALSE)</f>
        <v>126730000</v>
      </c>
      <c r="L46" s="63">
        <f>VLOOKUP($B46,Total!$B$4:$Y$348,Total!L$1,FALSE)</f>
        <v>1085</v>
      </c>
      <c r="M46" s="63">
        <f>VLOOKUP($B46,Total!$B$4:$Y$348,Total!M$1,FALSE)</f>
        <v>206150000</v>
      </c>
      <c r="N46" s="63">
        <f>VLOOKUP($B46,Total!$B$4:$Y$348,Total!N$1,FALSE)</f>
        <v>894</v>
      </c>
      <c r="O46" s="63">
        <f>VLOOKUP($B46,Total!$B$4:$Y$348,Total!O$1,FALSE)</f>
        <v>84930000</v>
      </c>
      <c r="P46" s="63">
        <f>VLOOKUP($B46,Total!$B$4:$Y$348,Total!P$1,FALSE)</f>
        <v>0</v>
      </c>
      <c r="Q46" s="63">
        <f>VLOOKUP($B46,Total!$B$4:$Y$348,Total!Q$1,FALSE)</f>
        <v>0</v>
      </c>
      <c r="R46" s="63">
        <f>VLOOKUP($B46,Total!$B$4:$Y$348,Total!R$1,FALSE)</f>
        <v>0</v>
      </c>
      <c r="S46" s="63">
        <f>VLOOKUP($B46,Total!$B$4:$Y$348,Total!S$1,FALSE)</f>
        <v>0</v>
      </c>
      <c r="T46" s="63">
        <f>VLOOKUP($B46,Total!$B$4:$Y$348,Total!T$1,FALSE)</f>
        <v>268</v>
      </c>
      <c r="U46" s="63">
        <f>VLOOKUP($B46,Total!$B$4:$Y$348,Total!U$1,FALSE)</f>
        <v>50920000</v>
      </c>
      <c r="V46" s="63">
        <f>VLOOKUP($B46,Total!$B$4:$Y$348,Total!V$1,FALSE)</f>
        <v>76</v>
      </c>
      <c r="W46" s="63">
        <f>VLOOKUP($B46,Total!$B$4:$Y$348,Total!W$1,FALSE)</f>
        <v>7220000</v>
      </c>
      <c r="X46" s="63">
        <f t="shared" si="1"/>
        <v>4988</v>
      </c>
      <c r="Y46" s="63">
        <f t="shared" si="2"/>
        <v>728840000</v>
      </c>
    </row>
    <row r="47" spans="1:25" s="44" customFormat="1" x14ac:dyDescent="0.2">
      <c r="A47" s="41">
        <v>13402</v>
      </c>
      <c r="B47" s="91">
        <v>13403</v>
      </c>
      <c r="C47" s="26" t="s">
        <v>397</v>
      </c>
      <c r="D47" s="63">
        <f>VLOOKUP($B47,Total!$B$4:$Y$348,Total!D$1,FALSE)</f>
        <v>0</v>
      </c>
      <c r="E47" s="63">
        <f>VLOOKUP($B47,Total!$B$4:$Y$348,Total!E$1,FALSE)</f>
        <v>0</v>
      </c>
      <c r="F47" s="63">
        <f>VLOOKUP($B47,Total!$B$4:$Y$348,Total!F$1,FALSE)</f>
        <v>0</v>
      </c>
      <c r="G47" s="63">
        <f>VLOOKUP($B47,Total!$B$4:$Y$348,Total!G$1,FALSE)</f>
        <v>0</v>
      </c>
      <c r="H47" s="63">
        <f>VLOOKUP($B47,Total!$B$4:$Y$348,Total!H$1,FALSE)</f>
        <v>149</v>
      </c>
      <c r="I47" s="63">
        <f>VLOOKUP($B47,Total!$B$4:$Y$348,Total!I$1,FALSE)</f>
        <v>28310000</v>
      </c>
      <c r="J47" s="63">
        <f>VLOOKUP($B47,Total!$B$4:$Y$348,Total!J$1,FALSE)</f>
        <v>147</v>
      </c>
      <c r="K47" s="63">
        <f>VLOOKUP($B47,Total!$B$4:$Y$348,Total!K$1,FALSE)</f>
        <v>13965000</v>
      </c>
      <c r="L47" s="63">
        <f>VLOOKUP($B47,Total!$B$4:$Y$348,Total!L$1,FALSE)</f>
        <v>83</v>
      </c>
      <c r="M47" s="63">
        <f>VLOOKUP($B47,Total!$B$4:$Y$348,Total!M$1,FALSE)</f>
        <v>15770000</v>
      </c>
      <c r="N47" s="63">
        <f>VLOOKUP($B47,Total!$B$4:$Y$348,Total!N$1,FALSE)</f>
        <v>62</v>
      </c>
      <c r="O47" s="63">
        <f>VLOOKUP($B47,Total!$B$4:$Y$348,Total!O$1,FALSE)</f>
        <v>5890000</v>
      </c>
      <c r="P47" s="63">
        <f>VLOOKUP($B47,Total!$B$4:$Y$348,Total!P$1,FALSE)</f>
        <v>0</v>
      </c>
      <c r="Q47" s="63">
        <f>VLOOKUP($B47,Total!$B$4:$Y$348,Total!Q$1,FALSE)</f>
        <v>0</v>
      </c>
      <c r="R47" s="63">
        <f>VLOOKUP($B47,Total!$B$4:$Y$348,Total!R$1,FALSE)</f>
        <v>0</v>
      </c>
      <c r="S47" s="63">
        <f>VLOOKUP($B47,Total!$B$4:$Y$348,Total!S$1,FALSE)</f>
        <v>0</v>
      </c>
      <c r="T47" s="63">
        <f>VLOOKUP($B47,Total!$B$4:$Y$348,Total!T$1,FALSE)</f>
        <v>24</v>
      </c>
      <c r="U47" s="63">
        <f>VLOOKUP($B47,Total!$B$4:$Y$348,Total!U$1,FALSE)</f>
        <v>4560000</v>
      </c>
      <c r="V47" s="63">
        <f>VLOOKUP($B47,Total!$B$4:$Y$348,Total!V$1,FALSE)</f>
        <v>4</v>
      </c>
      <c r="W47" s="63">
        <f>VLOOKUP($B47,Total!$B$4:$Y$348,Total!W$1,FALSE)</f>
        <v>380000</v>
      </c>
      <c r="X47" s="63">
        <f t="shared" si="1"/>
        <v>469</v>
      </c>
      <c r="Y47" s="63">
        <f t="shared" si="2"/>
        <v>68875000</v>
      </c>
    </row>
    <row r="48" spans="1:25" s="44" customFormat="1" x14ac:dyDescent="0.2">
      <c r="A48" s="41">
        <v>13403</v>
      </c>
      <c r="B48" s="91">
        <v>13402</v>
      </c>
      <c r="C48" s="26" t="s">
        <v>398</v>
      </c>
      <c r="D48" s="63">
        <f>VLOOKUP($B48,Total!$B$4:$Y$348,Total!D$1,FALSE)</f>
        <v>83</v>
      </c>
      <c r="E48" s="63">
        <f>VLOOKUP($B48,Total!$B$4:$Y$348,Total!E$1,FALSE)</f>
        <v>15770000</v>
      </c>
      <c r="F48" s="63">
        <f>VLOOKUP($B48,Total!$B$4:$Y$348,Total!F$1,FALSE)</f>
        <v>99</v>
      </c>
      <c r="G48" s="63">
        <f>VLOOKUP($B48,Total!$B$4:$Y$348,Total!G$1,FALSE)</f>
        <v>9405000</v>
      </c>
      <c r="H48" s="63">
        <f>VLOOKUP($B48,Total!$B$4:$Y$348,Total!H$1,FALSE)</f>
        <v>346</v>
      </c>
      <c r="I48" s="63">
        <f>VLOOKUP($B48,Total!$B$4:$Y$348,Total!I$1,FALSE)</f>
        <v>65740000</v>
      </c>
      <c r="J48" s="63">
        <f>VLOOKUP($B48,Total!$B$4:$Y$348,Total!J$1,FALSE)</f>
        <v>667</v>
      </c>
      <c r="K48" s="63">
        <f>VLOOKUP($B48,Total!$B$4:$Y$348,Total!K$1,FALSE)</f>
        <v>63365000</v>
      </c>
      <c r="L48" s="63">
        <f>VLOOKUP($B48,Total!$B$4:$Y$348,Total!L$1,FALSE)</f>
        <v>221</v>
      </c>
      <c r="M48" s="63">
        <f>VLOOKUP($B48,Total!$B$4:$Y$348,Total!M$1,FALSE)</f>
        <v>41990000</v>
      </c>
      <c r="N48" s="63">
        <f>VLOOKUP($B48,Total!$B$4:$Y$348,Total!N$1,FALSE)</f>
        <v>210</v>
      </c>
      <c r="O48" s="63">
        <f>VLOOKUP($B48,Total!$B$4:$Y$348,Total!O$1,FALSE)</f>
        <v>19950000</v>
      </c>
      <c r="P48" s="63">
        <f>VLOOKUP($B48,Total!$B$4:$Y$348,Total!P$1,FALSE)</f>
        <v>0</v>
      </c>
      <c r="Q48" s="63">
        <f>VLOOKUP($B48,Total!$B$4:$Y$348,Total!Q$1,FALSE)</f>
        <v>0</v>
      </c>
      <c r="R48" s="63">
        <f>VLOOKUP($B48,Total!$B$4:$Y$348,Total!R$1,FALSE)</f>
        <v>0</v>
      </c>
      <c r="S48" s="63">
        <f>VLOOKUP($B48,Total!$B$4:$Y$348,Total!S$1,FALSE)</f>
        <v>0</v>
      </c>
      <c r="T48" s="63">
        <f>VLOOKUP($B48,Total!$B$4:$Y$348,Total!T$1,FALSE)</f>
        <v>23</v>
      </c>
      <c r="U48" s="63">
        <f>VLOOKUP($B48,Total!$B$4:$Y$348,Total!U$1,FALSE)</f>
        <v>4370000</v>
      </c>
      <c r="V48" s="63">
        <f>VLOOKUP($B48,Total!$B$4:$Y$348,Total!V$1,FALSE)</f>
        <v>3</v>
      </c>
      <c r="W48" s="63">
        <f>VLOOKUP($B48,Total!$B$4:$Y$348,Total!W$1,FALSE)</f>
        <v>285000</v>
      </c>
      <c r="X48" s="63">
        <f t="shared" si="1"/>
        <v>1652</v>
      </c>
      <c r="Y48" s="63">
        <f t="shared" si="2"/>
        <v>220875000</v>
      </c>
    </row>
    <row r="49" spans="1:25" s="44" customFormat="1" x14ac:dyDescent="0.2">
      <c r="A49" s="41">
        <v>13404</v>
      </c>
      <c r="B49" s="91">
        <v>13404</v>
      </c>
      <c r="C49" s="26" t="s">
        <v>399</v>
      </c>
      <c r="D49" s="63">
        <f>VLOOKUP($B49,Total!$B$4:$Y$348,Total!D$1,FALSE)</f>
        <v>101</v>
      </c>
      <c r="E49" s="63">
        <f>VLOOKUP($B49,Total!$B$4:$Y$348,Total!E$1,FALSE)</f>
        <v>19190000</v>
      </c>
      <c r="F49" s="63">
        <f>VLOOKUP($B49,Total!$B$4:$Y$348,Total!F$1,FALSE)</f>
        <v>67</v>
      </c>
      <c r="G49" s="63">
        <f>VLOOKUP($B49,Total!$B$4:$Y$348,Total!G$1,FALSE)</f>
        <v>6365000</v>
      </c>
      <c r="H49" s="63">
        <f>VLOOKUP($B49,Total!$B$4:$Y$348,Total!H$1,FALSE)</f>
        <v>602</v>
      </c>
      <c r="I49" s="63">
        <f>VLOOKUP($B49,Total!$B$4:$Y$348,Total!I$1,FALSE)</f>
        <v>114380000</v>
      </c>
      <c r="J49" s="63">
        <f>VLOOKUP($B49,Total!$B$4:$Y$348,Total!J$1,FALSE)</f>
        <v>457</v>
      </c>
      <c r="K49" s="63">
        <f>VLOOKUP($B49,Total!$B$4:$Y$348,Total!K$1,FALSE)</f>
        <v>43415000</v>
      </c>
      <c r="L49" s="63">
        <f>VLOOKUP($B49,Total!$B$4:$Y$348,Total!L$1,FALSE)</f>
        <v>182</v>
      </c>
      <c r="M49" s="63">
        <f>VLOOKUP($B49,Total!$B$4:$Y$348,Total!M$1,FALSE)</f>
        <v>34580000</v>
      </c>
      <c r="N49" s="63">
        <f>VLOOKUP($B49,Total!$B$4:$Y$348,Total!N$1,FALSE)</f>
        <v>200</v>
      </c>
      <c r="O49" s="63">
        <f>VLOOKUP($B49,Total!$B$4:$Y$348,Total!O$1,FALSE)</f>
        <v>19000000</v>
      </c>
      <c r="P49" s="63">
        <f>VLOOKUP($B49,Total!$B$4:$Y$348,Total!P$1,FALSE)</f>
        <v>0</v>
      </c>
      <c r="Q49" s="63">
        <f>VLOOKUP($B49,Total!$B$4:$Y$348,Total!Q$1,FALSE)</f>
        <v>0</v>
      </c>
      <c r="R49" s="63">
        <f>VLOOKUP($B49,Total!$B$4:$Y$348,Total!R$1,FALSE)</f>
        <v>0</v>
      </c>
      <c r="S49" s="63">
        <f>VLOOKUP($B49,Total!$B$4:$Y$348,Total!S$1,FALSE)</f>
        <v>0</v>
      </c>
      <c r="T49" s="63">
        <f>VLOOKUP($B49,Total!$B$4:$Y$348,Total!T$1,FALSE)</f>
        <v>131</v>
      </c>
      <c r="U49" s="63">
        <f>VLOOKUP($B49,Total!$B$4:$Y$348,Total!U$1,FALSE)</f>
        <v>24890000</v>
      </c>
      <c r="V49" s="63">
        <f>VLOOKUP($B49,Total!$B$4:$Y$348,Total!V$1,FALSE)</f>
        <v>17</v>
      </c>
      <c r="W49" s="63">
        <f>VLOOKUP($B49,Total!$B$4:$Y$348,Total!W$1,FALSE)</f>
        <v>1615000</v>
      </c>
      <c r="X49" s="63">
        <f t="shared" si="1"/>
        <v>1757</v>
      </c>
      <c r="Y49" s="63">
        <f t="shared" si="2"/>
        <v>263435000</v>
      </c>
    </row>
    <row r="50" spans="1:25" s="44" customFormat="1" x14ac:dyDescent="0.2">
      <c r="A50" s="41">
        <v>13501</v>
      </c>
      <c r="B50" s="91">
        <v>13601</v>
      </c>
      <c r="C50" s="26" t="s">
        <v>400</v>
      </c>
      <c r="D50" s="63">
        <f>VLOOKUP($B50,Total!$B$4:$Y$348,Total!D$1,FALSE)</f>
        <v>113</v>
      </c>
      <c r="E50" s="63">
        <f>VLOOKUP($B50,Total!$B$4:$Y$348,Total!E$1,FALSE)</f>
        <v>21470000</v>
      </c>
      <c r="F50" s="63">
        <f>VLOOKUP($B50,Total!$B$4:$Y$348,Total!F$1,FALSE)</f>
        <v>54</v>
      </c>
      <c r="G50" s="63">
        <f>VLOOKUP($B50,Total!$B$4:$Y$348,Total!G$1,FALSE)</f>
        <v>5130000</v>
      </c>
      <c r="H50" s="63">
        <f>VLOOKUP($B50,Total!$B$4:$Y$348,Total!H$1,FALSE)</f>
        <v>357</v>
      </c>
      <c r="I50" s="63">
        <f>VLOOKUP($B50,Total!$B$4:$Y$348,Total!I$1,FALSE)</f>
        <v>67830000</v>
      </c>
      <c r="J50" s="63">
        <f>VLOOKUP($B50,Total!$B$4:$Y$348,Total!J$1,FALSE)</f>
        <v>542</v>
      </c>
      <c r="K50" s="63">
        <f>VLOOKUP($B50,Total!$B$4:$Y$348,Total!K$1,FALSE)</f>
        <v>51490000</v>
      </c>
      <c r="L50" s="63">
        <f>VLOOKUP($B50,Total!$B$4:$Y$348,Total!L$1,FALSE)</f>
        <v>169</v>
      </c>
      <c r="M50" s="63">
        <f>VLOOKUP($B50,Total!$B$4:$Y$348,Total!M$1,FALSE)</f>
        <v>32110000</v>
      </c>
      <c r="N50" s="63">
        <f>VLOOKUP($B50,Total!$B$4:$Y$348,Total!N$1,FALSE)</f>
        <v>124</v>
      </c>
      <c r="O50" s="63">
        <f>VLOOKUP($B50,Total!$B$4:$Y$348,Total!O$1,FALSE)</f>
        <v>11780000</v>
      </c>
      <c r="P50" s="63">
        <f>VLOOKUP($B50,Total!$B$4:$Y$348,Total!P$1,FALSE)</f>
        <v>0</v>
      </c>
      <c r="Q50" s="63">
        <f>VLOOKUP($B50,Total!$B$4:$Y$348,Total!Q$1,FALSE)</f>
        <v>0</v>
      </c>
      <c r="R50" s="63">
        <f>VLOOKUP($B50,Total!$B$4:$Y$348,Total!R$1,FALSE)</f>
        <v>0</v>
      </c>
      <c r="S50" s="63">
        <f>VLOOKUP($B50,Total!$B$4:$Y$348,Total!S$1,FALSE)</f>
        <v>0</v>
      </c>
      <c r="T50" s="63">
        <f>VLOOKUP($B50,Total!$B$4:$Y$348,Total!T$1,FALSE)</f>
        <v>65</v>
      </c>
      <c r="U50" s="63">
        <f>VLOOKUP($B50,Total!$B$4:$Y$348,Total!U$1,FALSE)</f>
        <v>12350000</v>
      </c>
      <c r="V50" s="63">
        <f>VLOOKUP($B50,Total!$B$4:$Y$348,Total!V$1,FALSE)</f>
        <v>15</v>
      </c>
      <c r="W50" s="63">
        <f>VLOOKUP($B50,Total!$B$4:$Y$348,Total!W$1,FALSE)</f>
        <v>1425000</v>
      </c>
      <c r="X50" s="63">
        <f t="shared" si="1"/>
        <v>1439</v>
      </c>
      <c r="Y50" s="63">
        <f t="shared" si="2"/>
        <v>203585000</v>
      </c>
    </row>
    <row r="51" spans="1:25" s="44" customFormat="1" x14ac:dyDescent="0.2">
      <c r="A51" s="41">
        <v>13502</v>
      </c>
      <c r="B51" s="91">
        <v>13603</v>
      </c>
      <c r="C51" s="26" t="s">
        <v>401</v>
      </c>
      <c r="D51" s="63">
        <f>VLOOKUP($B51,Total!$B$4:$Y$348,Total!D$1,FALSE)</f>
        <v>47</v>
      </c>
      <c r="E51" s="63">
        <f>VLOOKUP($B51,Total!$B$4:$Y$348,Total!E$1,FALSE)</f>
        <v>8930000</v>
      </c>
      <c r="F51" s="63">
        <f>VLOOKUP($B51,Total!$B$4:$Y$348,Total!F$1,FALSE)</f>
        <v>38</v>
      </c>
      <c r="G51" s="63">
        <f>VLOOKUP($B51,Total!$B$4:$Y$348,Total!G$1,FALSE)</f>
        <v>3610000</v>
      </c>
      <c r="H51" s="63">
        <f>VLOOKUP($B51,Total!$B$4:$Y$348,Total!H$1,FALSE)</f>
        <v>243</v>
      </c>
      <c r="I51" s="63">
        <f>VLOOKUP($B51,Total!$B$4:$Y$348,Total!I$1,FALSE)</f>
        <v>46170000</v>
      </c>
      <c r="J51" s="63">
        <f>VLOOKUP($B51,Total!$B$4:$Y$348,Total!J$1,FALSE)</f>
        <v>281</v>
      </c>
      <c r="K51" s="63">
        <f>VLOOKUP($B51,Total!$B$4:$Y$348,Total!K$1,FALSE)</f>
        <v>26695000</v>
      </c>
      <c r="L51" s="63">
        <f>VLOOKUP($B51,Total!$B$4:$Y$348,Total!L$1,FALSE)</f>
        <v>195</v>
      </c>
      <c r="M51" s="63">
        <f>VLOOKUP($B51,Total!$B$4:$Y$348,Total!M$1,FALSE)</f>
        <v>37050000</v>
      </c>
      <c r="N51" s="63">
        <f>VLOOKUP($B51,Total!$B$4:$Y$348,Total!N$1,FALSE)</f>
        <v>80</v>
      </c>
      <c r="O51" s="63">
        <f>VLOOKUP($B51,Total!$B$4:$Y$348,Total!O$1,FALSE)</f>
        <v>7600000</v>
      </c>
      <c r="P51" s="63">
        <f>VLOOKUP($B51,Total!$B$4:$Y$348,Total!P$1,FALSE)</f>
        <v>0</v>
      </c>
      <c r="Q51" s="63">
        <f>VLOOKUP($B51,Total!$B$4:$Y$348,Total!Q$1,FALSE)</f>
        <v>0</v>
      </c>
      <c r="R51" s="63">
        <f>VLOOKUP($B51,Total!$B$4:$Y$348,Total!R$1,FALSE)</f>
        <v>0</v>
      </c>
      <c r="S51" s="63">
        <f>VLOOKUP($B51,Total!$B$4:$Y$348,Total!S$1,FALSE)</f>
        <v>0</v>
      </c>
      <c r="T51" s="63">
        <f>VLOOKUP($B51,Total!$B$4:$Y$348,Total!T$1,FALSE)</f>
        <v>88</v>
      </c>
      <c r="U51" s="63">
        <f>VLOOKUP($B51,Total!$B$4:$Y$348,Total!U$1,FALSE)</f>
        <v>16720000</v>
      </c>
      <c r="V51" s="63">
        <f>VLOOKUP($B51,Total!$B$4:$Y$348,Total!V$1,FALSE)</f>
        <v>20</v>
      </c>
      <c r="W51" s="63">
        <f>VLOOKUP($B51,Total!$B$4:$Y$348,Total!W$1,FALSE)</f>
        <v>1900000</v>
      </c>
      <c r="X51" s="63">
        <f t="shared" si="1"/>
        <v>992</v>
      </c>
      <c r="Y51" s="63">
        <f t="shared" si="2"/>
        <v>148675000</v>
      </c>
    </row>
    <row r="52" spans="1:25" s="44" customFormat="1" x14ac:dyDescent="0.2">
      <c r="A52" s="41">
        <v>13503</v>
      </c>
      <c r="B52" s="91">
        <v>13602</v>
      </c>
      <c r="C52" s="26" t="s">
        <v>402</v>
      </c>
      <c r="D52" s="63">
        <f>VLOOKUP($B52,Total!$B$4:$Y$348,Total!D$1,FALSE)</f>
        <v>68</v>
      </c>
      <c r="E52" s="63">
        <f>VLOOKUP($B52,Total!$B$4:$Y$348,Total!E$1,FALSE)</f>
        <v>12920000</v>
      </c>
      <c r="F52" s="63">
        <f>VLOOKUP($B52,Total!$B$4:$Y$348,Total!F$1,FALSE)</f>
        <v>46</v>
      </c>
      <c r="G52" s="63">
        <f>VLOOKUP($B52,Total!$B$4:$Y$348,Total!G$1,FALSE)</f>
        <v>4370000</v>
      </c>
      <c r="H52" s="63">
        <f>VLOOKUP($B52,Total!$B$4:$Y$348,Total!H$1,FALSE)</f>
        <v>521</v>
      </c>
      <c r="I52" s="63">
        <f>VLOOKUP($B52,Total!$B$4:$Y$348,Total!I$1,FALSE)</f>
        <v>98990000</v>
      </c>
      <c r="J52" s="63">
        <f>VLOOKUP($B52,Total!$B$4:$Y$348,Total!J$1,FALSE)</f>
        <v>293</v>
      </c>
      <c r="K52" s="63">
        <f>VLOOKUP($B52,Total!$B$4:$Y$348,Total!K$1,FALSE)</f>
        <v>27835000</v>
      </c>
      <c r="L52" s="63">
        <f>VLOOKUP($B52,Total!$B$4:$Y$348,Total!L$1,FALSE)</f>
        <v>195</v>
      </c>
      <c r="M52" s="63">
        <f>VLOOKUP($B52,Total!$B$4:$Y$348,Total!M$1,FALSE)</f>
        <v>37050000</v>
      </c>
      <c r="N52" s="63">
        <f>VLOOKUP($B52,Total!$B$4:$Y$348,Total!N$1,FALSE)</f>
        <v>128</v>
      </c>
      <c r="O52" s="63">
        <f>VLOOKUP($B52,Total!$B$4:$Y$348,Total!O$1,FALSE)</f>
        <v>12160000</v>
      </c>
      <c r="P52" s="63">
        <f>VLOOKUP($B52,Total!$B$4:$Y$348,Total!P$1,FALSE)</f>
        <v>0</v>
      </c>
      <c r="Q52" s="63">
        <f>VLOOKUP($B52,Total!$B$4:$Y$348,Total!Q$1,FALSE)</f>
        <v>0</v>
      </c>
      <c r="R52" s="63">
        <f>VLOOKUP($B52,Total!$B$4:$Y$348,Total!R$1,FALSE)</f>
        <v>0</v>
      </c>
      <c r="S52" s="63">
        <f>VLOOKUP($B52,Total!$B$4:$Y$348,Total!S$1,FALSE)</f>
        <v>0</v>
      </c>
      <c r="T52" s="63">
        <f>VLOOKUP($B52,Total!$B$4:$Y$348,Total!T$1,FALSE)</f>
        <v>63</v>
      </c>
      <c r="U52" s="63">
        <f>VLOOKUP($B52,Total!$B$4:$Y$348,Total!U$1,FALSE)</f>
        <v>11970000</v>
      </c>
      <c r="V52" s="63">
        <f>VLOOKUP($B52,Total!$B$4:$Y$348,Total!V$1,FALSE)</f>
        <v>20</v>
      </c>
      <c r="W52" s="63">
        <f>VLOOKUP($B52,Total!$B$4:$Y$348,Total!W$1,FALSE)</f>
        <v>1900000</v>
      </c>
      <c r="X52" s="63">
        <f t="shared" si="1"/>
        <v>1334</v>
      </c>
      <c r="Y52" s="63">
        <f t="shared" si="2"/>
        <v>207195000</v>
      </c>
    </row>
    <row r="53" spans="1:25" s="44" customFormat="1" x14ac:dyDescent="0.2">
      <c r="A53" s="41">
        <v>13504</v>
      </c>
      <c r="B53" s="91">
        <v>13605</v>
      </c>
      <c r="C53" s="26" t="s">
        <v>403</v>
      </c>
      <c r="D53" s="63">
        <f>VLOOKUP($B53,Total!$B$4:$Y$348,Total!D$1,FALSE)</f>
        <v>0</v>
      </c>
      <c r="E53" s="63">
        <f>VLOOKUP($B53,Total!$B$4:$Y$348,Total!E$1,FALSE)</f>
        <v>0</v>
      </c>
      <c r="F53" s="63">
        <f>VLOOKUP($B53,Total!$B$4:$Y$348,Total!F$1,FALSE)</f>
        <v>0</v>
      </c>
      <c r="G53" s="63">
        <f>VLOOKUP($B53,Total!$B$4:$Y$348,Total!G$1,FALSE)</f>
        <v>0</v>
      </c>
      <c r="H53" s="63">
        <f>VLOOKUP($B53,Total!$B$4:$Y$348,Total!H$1,FALSE)</f>
        <v>317</v>
      </c>
      <c r="I53" s="63">
        <f>VLOOKUP($B53,Total!$B$4:$Y$348,Total!I$1,FALSE)</f>
        <v>60230000</v>
      </c>
      <c r="J53" s="63">
        <f>VLOOKUP($B53,Total!$B$4:$Y$348,Total!J$1,FALSE)</f>
        <v>386</v>
      </c>
      <c r="K53" s="63">
        <f>VLOOKUP($B53,Total!$B$4:$Y$348,Total!K$1,FALSE)</f>
        <v>36670000</v>
      </c>
      <c r="L53" s="63">
        <f>VLOOKUP($B53,Total!$B$4:$Y$348,Total!L$1,FALSE)</f>
        <v>326</v>
      </c>
      <c r="M53" s="63">
        <f>VLOOKUP($B53,Total!$B$4:$Y$348,Total!M$1,FALSE)</f>
        <v>61940000</v>
      </c>
      <c r="N53" s="63">
        <f>VLOOKUP($B53,Total!$B$4:$Y$348,Total!N$1,FALSE)</f>
        <v>267</v>
      </c>
      <c r="O53" s="63">
        <f>VLOOKUP($B53,Total!$B$4:$Y$348,Total!O$1,FALSE)</f>
        <v>25365000</v>
      </c>
      <c r="P53" s="63">
        <f>VLOOKUP($B53,Total!$B$4:$Y$348,Total!P$1,FALSE)</f>
        <v>0</v>
      </c>
      <c r="Q53" s="63">
        <f>VLOOKUP($B53,Total!$B$4:$Y$348,Total!Q$1,FALSE)</f>
        <v>0</v>
      </c>
      <c r="R53" s="63">
        <f>VLOOKUP($B53,Total!$B$4:$Y$348,Total!R$1,FALSE)</f>
        <v>0</v>
      </c>
      <c r="S53" s="63">
        <f>VLOOKUP($B53,Total!$B$4:$Y$348,Total!S$1,FALSE)</f>
        <v>0</v>
      </c>
      <c r="T53" s="63">
        <f>VLOOKUP($B53,Total!$B$4:$Y$348,Total!T$1,FALSE)</f>
        <v>0</v>
      </c>
      <c r="U53" s="63">
        <f>VLOOKUP($B53,Total!$B$4:$Y$348,Total!U$1,FALSE)</f>
        <v>0</v>
      </c>
      <c r="V53" s="63">
        <f>VLOOKUP($B53,Total!$B$4:$Y$348,Total!V$1,FALSE)</f>
        <v>0</v>
      </c>
      <c r="W53" s="63">
        <f>VLOOKUP($B53,Total!$B$4:$Y$348,Total!W$1,FALSE)</f>
        <v>0</v>
      </c>
      <c r="X53" s="63">
        <f t="shared" si="1"/>
        <v>1296</v>
      </c>
      <c r="Y53" s="63">
        <f t="shared" si="2"/>
        <v>184205000</v>
      </c>
    </row>
    <row r="54" spans="1:25" s="44" customFormat="1" x14ac:dyDescent="0.2">
      <c r="A54" s="41">
        <v>13505</v>
      </c>
      <c r="B54" s="91">
        <v>13604</v>
      </c>
      <c r="C54" s="26" t="s">
        <v>404</v>
      </c>
      <c r="D54" s="63">
        <f>VLOOKUP($B54,Total!$B$4:$Y$348,Total!D$1,FALSE)</f>
        <v>0</v>
      </c>
      <c r="E54" s="63">
        <f>VLOOKUP($B54,Total!$B$4:$Y$348,Total!E$1,FALSE)</f>
        <v>0</v>
      </c>
      <c r="F54" s="63">
        <f>VLOOKUP($B54,Total!$B$4:$Y$348,Total!F$1,FALSE)</f>
        <v>0</v>
      </c>
      <c r="G54" s="63">
        <f>VLOOKUP($B54,Total!$B$4:$Y$348,Total!G$1,FALSE)</f>
        <v>0</v>
      </c>
      <c r="H54" s="63">
        <f>VLOOKUP($B54,Total!$B$4:$Y$348,Total!H$1,FALSE)</f>
        <v>130</v>
      </c>
      <c r="I54" s="63">
        <f>VLOOKUP($B54,Total!$B$4:$Y$348,Total!I$1,FALSE)</f>
        <v>24700000</v>
      </c>
      <c r="J54" s="63">
        <f>VLOOKUP($B54,Total!$B$4:$Y$348,Total!J$1,FALSE)</f>
        <v>172</v>
      </c>
      <c r="K54" s="63">
        <f>VLOOKUP($B54,Total!$B$4:$Y$348,Total!K$1,FALSE)</f>
        <v>16340000</v>
      </c>
      <c r="L54" s="63">
        <f>VLOOKUP($B54,Total!$B$4:$Y$348,Total!L$1,FALSE)</f>
        <v>138</v>
      </c>
      <c r="M54" s="63">
        <f>VLOOKUP($B54,Total!$B$4:$Y$348,Total!M$1,FALSE)</f>
        <v>26220000</v>
      </c>
      <c r="N54" s="63">
        <f>VLOOKUP($B54,Total!$B$4:$Y$348,Total!N$1,FALSE)</f>
        <v>161</v>
      </c>
      <c r="O54" s="63">
        <f>VLOOKUP($B54,Total!$B$4:$Y$348,Total!O$1,FALSE)</f>
        <v>15295000</v>
      </c>
      <c r="P54" s="63">
        <f>VLOOKUP($B54,Total!$B$4:$Y$348,Total!P$1,FALSE)</f>
        <v>0</v>
      </c>
      <c r="Q54" s="63">
        <f>VLOOKUP($B54,Total!$B$4:$Y$348,Total!Q$1,FALSE)</f>
        <v>0</v>
      </c>
      <c r="R54" s="63">
        <f>VLOOKUP($B54,Total!$B$4:$Y$348,Total!R$1,FALSE)</f>
        <v>0</v>
      </c>
      <c r="S54" s="63">
        <f>VLOOKUP($B54,Total!$B$4:$Y$348,Total!S$1,FALSE)</f>
        <v>0</v>
      </c>
      <c r="T54" s="63">
        <f>VLOOKUP($B54,Total!$B$4:$Y$348,Total!T$1,FALSE)</f>
        <v>87</v>
      </c>
      <c r="U54" s="63">
        <f>VLOOKUP($B54,Total!$B$4:$Y$348,Total!U$1,FALSE)</f>
        <v>16530000</v>
      </c>
      <c r="V54" s="63">
        <f>VLOOKUP($B54,Total!$B$4:$Y$348,Total!V$1,FALSE)</f>
        <v>4</v>
      </c>
      <c r="W54" s="63">
        <f>VLOOKUP($B54,Total!$B$4:$Y$348,Total!W$1,FALSE)</f>
        <v>380000</v>
      </c>
      <c r="X54" s="63">
        <f t="shared" si="1"/>
        <v>692</v>
      </c>
      <c r="Y54" s="63">
        <f t="shared" si="2"/>
        <v>99465000</v>
      </c>
    </row>
    <row r="55" spans="1:25" s="44" customFormat="1" x14ac:dyDescent="0.2">
      <c r="A55" s="41">
        <v>13601</v>
      </c>
      <c r="B55" s="91">
        <v>13501</v>
      </c>
      <c r="C55" s="26" t="s">
        <v>405</v>
      </c>
      <c r="D55" s="63">
        <f>VLOOKUP($B55,Total!$B$4:$Y$348,Total!D$1,FALSE)</f>
        <v>161</v>
      </c>
      <c r="E55" s="63">
        <f>VLOOKUP($B55,Total!$B$4:$Y$348,Total!E$1,FALSE)</f>
        <v>30590000</v>
      </c>
      <c r="F55" s="63">
        <f>VLOOKUP($B55,Total!$B$4:$Y$348,Total!F$1,FALSE)</f>
        <v>57</v>
      </c>
      <c r="G55" s="63">
        <f>VLOOKUP($B55,Total!$B$4:$Y$348,Total!G$1,FALSE)</f>
        <v>5415000</v>
      </c>
      <c r="H55" s="63">
        <f>VLOOKUP($B55,Total!$B$4:$Y$348,Total!H$1,FALSE)</f>
        <v>592</v>
      </c>
      <c r="I55" s="63">
        <f>VLOOKUP($B55,Total!$B$4:$Y$348,Total!I$1,FALSE)</f>
        <v>112480000</v>
      </c>
      <c r="J55" s="63">
        <f>VLOOKUP($B55,Total!$B$4:$Y$348,Total!J$1,FALSE)</f>
        <v>971</v>
      </c>
      <c r="K55" s="63">
        <f>VLOOKUP($B55,Total!$B$4:$Y$348,Total!K$1,FALSE)</f>
        <v>92245000</v>
      </c>
      <c r="L55" s="63">
        <f>VLOOKUP($B55,Total!$B$4:$Y$348,Total!L$1,FALSE)</f>
        <v>460</v>
      </c>
      <c r="M55" s="63">
        <f>VLOOKUP($B55,Total!$B$4:$Y$348,Total!M$1,FALSE)</f>
        <v>87400000</v>
      </c>
      <c r="N55" s="63">
        <f>VLOOKUP($B55,Total!$B$4:$Y$348,Total!N$1,FALSE)</f>
        <v>406</v>
      </c>
      <c r="O55" s="63">
        <f>VLOOKUP($B55,Total!$B$4:$Y$348,Total!O$1,FALSE)</f>
        <v>38570000</v>
      </c>
      <c r="P55" s="63">
        <f>VLOOKUP($B55,Total!$B$4:$Y$348,Total!P$1,FALSE)</f>
        <v>36</v>
      </c>
      <c r="Q55" s="63">
        <f>VLOOKUP($B55,Total!$B$4:$Y$348,Total!Q$1,FALSE)</f>
        <v>6840000</v>
      </c>
      <c r="R55" s="63">
        <f>VLOOKUP($B55,Total!$B$4:$Y$348,Total!R$1,FALSE)</f>
        <v>5</v>
      </c>
      <c r="S55" s="63">
        <f>VLOOKUP($B55,Total!$B$4:$Y$348,Total!S$1,FALSE)</f>
        <v>475000</v>
      </c>
      <c r="T55" s="63">
        <f>VLOOKUP($B55,Total!$B$4:$Y$348,Total!T$1,FALSE)</f>
        <v>175</v>
      </c>
      <c r="U55" s="63">
        <f>VLOOKUP($B55,Total!$B$4:$Y$348,Total!U$1,FALSE)</f>
        <v>33250000</v>
      </c>
      <c r="V55" s="63">
        <f>VLOOKUP($B55,Total!$B$4:$Y$348,Total!V$1,FALSE)</f>
        <v>34</v>
      </c>
      <c r="W55" s="63">
        <f>VLOOKUP($B55,Total!$B$4:$Y$348,Total!W$1,FALSE)</f>
        <v>3230000</v>
      </c>
      <c r="X55" s="63">
        <f t="shared" si="1"/>
        <v>2897</v>
      </c>
      <c r="Y55" s="63">
        <f t="shared" si="2"/>
        <v>410495000</v>
      </c>
    </row>
    <row r="56" spans="1:25" s="44" customFormat="1" x14ac:dyDescent="0.2">
      <c r="A56" s="41">
        <v>13602</v>
      </c>
      <c r="B56" s="91">
        <v>13504</v>
      </c>
      <c r="C56" s="26" t="s">
        <v>406</v>
      </c>
      <c r="D56" s="63">
        <f>VLOOKUP($B56,Total!$B$4:$Y$348,Total!D$1,FALSE)</f>
        <v>0</v>
      </c>
      <c r="E56" s="63">
        <f>VLOOKUP($B56,Total!$B$4:$Y$348,Total!E$1,FALSE)</f>
        <v>0</v>
      </c>
      <c r="F56" s="63">
        <f>VLOOKUP($B56,Total!$B$4:$Y$348,Total!F$1,FALSE)</f>
        <v>0</v>
      </c>
      <c r="G56" s="63">
        <f>VLOOKUP($B56,Total!$B$4:$Y$348,Total!G$1,FALSE)</f>
        <v>0</v>
      </c>
      <c r="H56" s="63">
        <f>VLOOKUP($B56,Total!$B$4:$Y$348,Total!H$1,FALSE)</f>
        <v>150</v>
      </c>
      <c r="I56" s="63">
        <f>VLOOKUP($B56,Total!$B$4:$Y$348,Total!I$1,FALSE)</f>
        <v>28500000</v>
      </c>
      <c r="J56" s="63">
        <f>VLOOKUP($B56,Total!$B$4:$Y$348,Total!J$1,FALSE)</f>
        <v>215</v>
      </c>
      <c r="K56" s="63">
        <f>VLOOKUP($B56,Total!$B$4:$Y$348,Total!K$1,FALSE)</f>
        <v>20425000</v>
      </c>
      <c r="L56" s="63">
        <f>VLOOKUP($B56,Total!$B$4:$Y$348,Total!L$1,FALSE)</f>
        <v>58</v>
      </c>
      <c r="M56" s="63">
        <f>VLOOKUP($B56,Total!$B$4:$Y$348,Total!M$1,FALSE)</f>
        <v>11020000</v>
      </c>
      <c r="N56" s="63">
        <f>VLOOKUP($B56,Total!$B$4:$Y$348,Total!N$1,FALSE)</f>
        <v>52</v>
      </c>
      <c r="O56" s="63">
        <f>VLOOKUP($B56,Total!$B$4:$Y$348,Total!O$1,FALSE)</f>
        <v>4940000</v>
      </c>
      <c r="P56" s="63">
        <f>VLOOKUP($B56,Total!$B$4:$Y$348,Total!P$1,FALSE)</f>
        <v>0</v>
      </c>
      <c r="Q56" s="63">
        <f>VLOOKUP($B56,Total!$B$4:$Y$348,Total!Q$1,FALSE)</f>
        <v>0</v>
      </c>
      <c r="R56" s="63">
        <f>VLOOKUP($B56,Total!$B$4:$Y$348,Total!R$1,FALSE)</f>
        <v>0</v>
      </c>
      <c r="S56" s="63">
        <f>VLOOKUP($B56,Total!$B$4:$Y$348,Total!S$1,FALSE)</f>
        <v>0</v>
      </c>
      <c r="T56" s="63">
        <f>VLOOKUP($B56,Total!$B$4:$Y$348,Total!T$1,FALSE)</f>
        <v>17</v>
      </c>
      <c r="U56" s="63">
        <f>VLOOKUP($B56,Total!$B$4:$Y$348,Total!U$1,FALSE)</f>
        <v>3230000</v>
      </c>
      <c r="V56" s="63">
        <f>VLOOKUP($B56,Total!$B$4:$Y$348,Total!V$1,FALSE)</f>
        <v>4</v>
      </c>
      <c r="W56" s="63">
        <f>VLOOKUP($B56,Total!$B$4:$Y$348,Total!W$1,FALSE)</f>
        <v>380000</v>
      </c>
      <c r="X56" s="63">
        <f t="shared" si="1"/>
        <v>496</v>
      </c>
      <c r="Y56" s="63">
        <f t="shared" si="2"/>
        <v>68495000</v>
      </c>
    </row>
    <row r="57" spans="1:25" s="44" customFormat="1" x14ac:dyDescent="0.2">
      <c r="A57" s="41">
        <v>13603</v>
      </c>
      <c r="B57" s="91">
        <v>13503</v>
      </c>
      <c r="C57" s="26" t="s">
        <v>407</v>
      </c>
      <c r="D57" s="63">
        <f>VLOOKUP($B57,Total!$B$4:$Y$348,Total!D$1,FALSE)</f>
        <v>80</v>
      </c>
      <c r="E57" s="63">
        <f>VLOOKUP($B57,Total!$B$4:$Y$348,Total!E$1,FALSE)</f>
        <v>15200000</v>
      </c>
      <c r="F57" s="63">
        <f>VLOOKUP($B57,Total!$B$4:$Y$348,Total!F$1,FALSE)</f>
        <v>36</v>
      </c>
      <c r="G57" s="63">
        <f>VLOOKUP($B57,Total!$B$4:$Y$348,Total!G$1,FALSE)</f>
        <v>3420000</v>
      </c>
      <c r="H57" s="63">
        <f>VLOOKUP($B57,Total!$B$4:$Y$348,Total!H$1,FALSE)</f>
        <v>195</v>
      </c>
      <c r="I57" s="63">
        <f>VLOOKUP($B57,Total!$B$4:$Y$348,Total!I$1,FALSE)</f>
        <v>37050000</v>
      </c>
      <c r="J57" s="63">
        <f>VLOOKUP($B57,Total!$B$4:$Y$348,Total!J$1,FALSE)</f>
        <v>191</v>
      </c>
      <c r="K57" s="63">
        <f>VLOOKUP($B57,Total!$B$4:$Y$348,Total!K$1,FALSE)</f>
        <v>18145000</v>
      </c>
      <c r="L57" s="63">
        <f>VLOOKUP($B57,Total!$B$4:$Y$348,Total!L$1,FALSE)</f>
        <v>0</v>
      </c>
      <c r="M57" s="63">
        <f>VLOOKUP($B57,Total!$B$4:$Y$348,Total!M$1,FALSE)</f>
        <v>0</v>
      </c>
      <c r="N57" s="63">
        <f>VLOOKUP($B57,Total!$B$4:$Y$348,Total!N$1,FALSE)</f>
        <v>0</v>
      </c>
      <c r="O57" s="63">
        <f>VLOOKUP($B57,Total!$B$4:$Y$348,Total!O$1,FALSE)</f>
        <v>0</v>
      </c>
      <c r="P57" s="63">
        <f>VLOOKUP($B57,Total!$B$4:$Y$348,Total!P$1,FALSE)</f>
        <v>0</v>
      </c>
      <c r="Q57" s="63">
        <f>VLOOKUP($B57,Total!$B$4:$Y$348,Total!Q$1,FALSE)</f>
        <v>0</v>
      </c>
      <c r="R57" s="63">
        <f>VLOOKUP($B57,Total!$B$4:$Y$348,Total!R$1,FALSE)</f>
        <v>0</v>
      </c>
      <c r="S57" s="63">
        <f>VLOOKUP($B57,Total!$B$4:$Y$348,Total!S$1,FALSE)</f>
        <v>0</v>
      </c>
      <c r="T57" s="63">
        <f>VLOOKUP($B57,Total!$B$4:$Y$348,Total!T$1,FALSE)</f>
        <v>68</v>
      </c>
      <c r="U57" s="63">
        <f>VLOOKUP($B57,Total!$B$4:$Y$348,Total!U$1,FALSE)</f>
        <v>12920000</v>
      </c>
      <c r="V57" s="63">
        <f>VLOOKUP($B57,Total!$B$4:$Y$348,Total!V$1,FALSE)</f>
        <v>16</v>
      </c>
      <c r="W57" s="63">
        <f>VLOOKUP($B57,Total!$B$4:$Y$348,Total!W$1,FALSE)</f>
        <v>1520000</v>
      </c>
      <c r="X57" s="63">
        <f t="shared" si="1"/>
        <v>586</v>
      </c>
      <c r="Y57" s="63">
        <f t="shared" si="2"/>
        <v>88255000</v>
      </c>
    </row>
    <row r="58" spans="1:25" s="44" customFormat="1" x14ac:dyDescent="0.2">
      <c r="A58" s="41">
        <v>13604</v>
      </c>
      <c r="B58" s="91">
        <v>13505</v>
      </c>
      <c r="C58" s="26" t="s">
        <v>408</v>
      </c>
      <c r="D58" s="63">
        <f>VLOOKUP($B58,Total!$B$4:$Y$348,Total!D$1,FALSE)</f>
        <v>33</v>
      </c>
      <c r="E58" s="63">
        <f>VLOOKUP($B58,Total!$B$4:$Y$348,Total!E$1,FALSE)</f>
        <v>6270000</v>
      </c>
      <c r="F58" s="63">
        <f>VLOOKUP($B58,Total!$B$4:$Y$348,Total!F$1,FALSE)</f>
        <v>24</v>
      </c>
      <c r="G58" s="63">
        <f>VLOOKUP($B58,Total!$B$4:$Y$348,Total!G$1,FALSE)</f>
        <v>2280000</v>
      </c>
      <c r="H58" s="63">
        <f>VLOOKUP($B58,Total!$B$4:$Y$348,Total!H$1,FALSE)</f>
        <v>163</v>
      </c>
      <c r="I58" s="63">
        <f>VLOOKUP($B58,Total!$B$4:$Y$348,Total!I$1,FALSE)</f>
        <v>30970000</v>
      </c>
      <c r="J58" s="63">
        <f>VLOOKUP($B58,Total!$B$4:$Y$348,Total!J$1,FALSE)</f>
        <v>156</v>
      </c>
      <c r="K58" s="63">
        <f>VLOOKUP($B58,Total!$B$4:$Y$348,Total!K$1,FALSE)</f>
        <v>14820000</v>
      </c>
      <c r="L58" s="63">
        <f>VLOOKUP($B58,Total!$B$4:$Y$348,Total!L$1,FALSE)</f>
        <v>75</v>
      </c>
      <c r="M58" s="63">
        <f>VLOOKUP($B58,Total!$B$4:$Y$348,Total!M$1,FALSE)</f>
        <v>14250000</v>
      </c>
      <c r="N58" s="63">
        <f>VLOOKUP($B58,Total!$B$4:$Y$348,Total!N$1,FALSE)</f>
        <v>17</v>
      </c>
      <c r="O58" s="63">
        <f>VLOOKUP($B58,Total!$B$4:$Y$348,Total!O$1,FALSE)</f>
        <v>1615000</v>
      </c>
      <c r="P58" s="63">
        <f>VLOOKUP($B58,Total!$B$4:$Y$348,Total!P$1,FALSE)</f>
        <v>0</v>
      </c>
      <c r="Q58" s="63">
        <f>VLOOKUP($B58,Total!$B$4:$Y$348,Total!Q$1,FALSE)</f>
        <v>0</v>
      </c>
      <c r="R58" s="63">
        <f>VLOOKUP($B58,Total!$B$4:$Y$348,Total!R$1,FALSE)</f>
        <v>0</v>
      </c>
      <c r="S58" s="63">
        <f>VLOOKUP($B58,Total!$B$4:$Y$348,Total!S$1,FALSE)</f>
        <v>0</v>
      </c>
      <c r="T58" s="63">
        <f>VLOOKUP($B58,Total!$B$4:$Y$348,Total!T$1,FALSE)</f>
        <v>0</v>
      </c>
      <c r="U58" s="63">
        <f>VLOOKUP($B58,Total!$B$4:$Y$348,Total!U$1,FALSE)</f>
        <v>0</v>
      </c>
      <c r="V58" s="63">
        <f>VLOOKUP($B58,Total!$B$4:$Y$348,Total!V$1,FALSE)</f>
        <v>0</v>
      </c>
      <c r="W58" s="63">
        <f>VLOOKUP($B58,Total!$B$4:$Y$348,Total!W$1,FALSE)</f>
        <v>0</v>
      </c>
      <c r="X58" s="63">
        <f t="shared" si="1"/>
        <v>468</v>
      </c>
      <c r="Y58" s="63">
        <f t="shared" si="2"/>
        <v>70205000</v>
      </c>
    </row>
    <row r="59" spans="1:25" s="44" customFormat="1" ht="13.5" thickBot="1" x14ac:dyDescent="0.25">
      <c r="A59" s="42">
        <v>13605</v>
      </c>
      <c r="B59" s="91">
        <v>13502</v>
      </c>
      <c r="C59" s="26" t="s">
        <v>409</v>
      </c>
      <c r="D59" s="63">
        <f>VLOOKUP($B59,Total!$B$4:$Y$348,Total!D$1,FALSE)</f>
        <v>16</v>
      </c>
      <c r="E59" s="63">
        <f>VLOOKUP($B59,Total!$B$4:$Y$348,Total!E$1,FALSE)</f>
        <v>3040000</v>
      </c>
      <c r="F59" s="63">
        <f>VLOOKUP($B59,Total!$B$4:$Y$348,Total!F$1,FALSE)</f>
        <v>15</v>
      </c>
      <c r="G59" s="63">
        <f>VLOOKUP($B59,Total!$B$4:$Y$348,Total!G$1,FALSE)</f>
        <v>1425000</v>
      </c>
      <c r="H59" s="63">
        <f>VLOOKUP($B59,Total!$B$4:$Y$348,Total!H$1,FALSE)</f>
        <v>98</v>
      </c>
      <c r="I59" s="63">
        <f>VLOOKUP($B59,Total!$B$4:$Y$348,Total!I$1,FALSE)</f>
        <v>18620000</v>
      </c>
      <c r="J59" s="63">
        <f>VLOOKUP($B59,Total!$B$4:$Y$348,Total!J$1,FALSE)</f>
        <v>130</v>
      </c>
      <c r="K59" s="63">
        <f>VLOOKUP($B59,Total!$B$4:$Y$348,Total!K$1,FALSE)</f>
        <v>12350000</v>
      </c>
      <c r="L59" s="63">
        <f>VLOOKUP($B59,Total!$B$4:$Y$348,Total!L$1,FALSE)</f>
        <v>44</v>
      </c>
      <c r="M59" s="63">
        <f>VLOOKUP($B59,Total!$B$4:$Y$348,Total!M$1,FALSE)</f>
        <v>8360000</v>
      </c>
      <c r="N59" s="63">
        <f>VLOOKUP($B59,Total!$B$4:$Y$348,Total!N$1,FALSE)</f>
        <v>44</v>
      </c>
      <c r="O59" s="63">
        <f>VLOOKUP($B59,Total!$B$4:$Y$348,Total!O$1,FALSE)</f>
        <v>4180000</v>
      </c>
      <c r="P59" s="63">
        <f>VLOOKUP($B59,Total!$B$4:$Y$348,Total!P$1,FALSE)</f>
        <v>0</v>
      </c>
      <c r="Q59" s="63">
        <f>VLOOKUP($B59,Total!$B$4:$Y$348,Total!Q$1,FALSE)</f>
        <v>0</v>
      </c>
      <c r="R59" s="63">
        <f>VLOOKUP($B59,Total!$B$4:$Y$348,Total!R$1,FALSE)</f>
        <v>0</v>
      </c>
      <c r="S59" s="63">
        <f>VLOOKUP($B59,Total!$B$4:$Y$348,Total!S$1,FALSE)</f>
        <v>0</v>
      </c>
      <c r="T59" s="63">
        <f>VLOOKUP($B59,Total!$B$4:$Y$348,Total!T$1,FALSE)</f>
        <v>19</v>
      </c>
      <c r="U59" s="63">
        <f>VLOOKUP($B59,Total!$B$4:$Y$348,Total!U$1,FALSE)</f>
        <v>3610000</v>
      </c>
      <c r="V59" s="63">
        <f>VLOOKUP($B59,Total!$B$4:$Y$348,Total!V$1,FALSE)</f>
        <v>6</v>
      </c>
      <c r="W59" s="63">
        <f>VLOOKUP($B59,Total!$B$4:$Y$348,Total!W$1,FALSE)</f>
        <v>570000</v>
      </c>
      <c r="X59" s="63">
        <f t="shared" si="1"/>
        <v>372</v>
      </c>
      <c r="Y59" s="63">
        <f t="shared" si="2"/>
        <v>52155000</v>
      </c>
    </row>
    <row r="60" spans="1:25" s="44" customFormat="1" ht="13.5" thickBot="1" x14ac:dyDescent="0.25">
      <c r="A60" s="112" t="s">
        <v>7</v>
      </c>
      <c r="B60" s="113"/>
      <c r="C60" s="114"/>
      <c r="D60" s="3">
        <f t="shared" ref="D60:G60" si="3">SUM(D8:D59)</f>
        <v>6405</v>
      </c>
      <c r="E60" s="3">
        <f t="shared" si="3"/>
        <v>1216950000</v>
      </c>
      <c r="F60" s="3">
        <f t="shared" si="3"/>
        <v>3684</v>
      </c>
      <c r="G60" s="3">
        <f t="shared" si="3"/>
        <v>349980000</v>
      </c>
      <c r="H60" s="3">
        <f>SUM(H8:H59)</f>
        <v>19636</v>
      </c>
      <c r="I60" s="4">
        <f t="shared" ref="I60:Y60" si="4">SUM(I8:I59)</f>
        <v>3730840000</v>
      </c>
      <c r="J60" s="4">
        <f t="shared" si="4"/>
        <v>24305</v>
      </c>
      <c r="K60" s="8">
        <f t="shared" si="4"/>
        <v>2308975000</v>
      </c>
      <c r="L60" s="4">
        <f t="shared" si="4"/>
        <v>13213</v>
      </c>
      <c r="M60" s="4">
        <f t="shared" si="4"/>
        <v>2510470000</v>
      </c>
      <c r="N60" s="4">
        <f t="shared" si="4"/>
        <v>14163</v>
      </c>
      <c r="O60" s="9">
        <f t="shared" si="4"/>
        <v>1345485000</v>
      </c>
      <c r="P60" s="3">
        <f t="shared" si="4"/>
        <v>220</v>
      </c>
      <c r="Q60" s="4">
        <f t="shared" si="4"/>
        <v>41800000</v>
      </c>
      <c r="R60" s="4">
        <f t="shared" si="4"/>
        <v>60</v>
      </c>
      <c r="S60" s="8">
        <f t="shared" si="4"/>
        <v>5700000</v>
      </c>
      <c r="T60" s="3">
        <f t="shared" si="4"/>
        <v>4381</v>
      </c>
      <c r="U60" s="4">
        <f t="shared" si="4"/>
        <v>832390000</v>
      </c>
      <c r="V60" s="4">
        <f t="shared" si="4"/>
        <v>1179</v>
      </c>
      <c r="W60" s="8">
        <f t="shared" si="4"/>
        <v>112005000</v>
      </c>
      <c r="X60" s="3">
        <f t="shared" si="4"/>
        <v>87246</v>
      </c>
      <c r="Y60" s="8">
        <f t="shared" si="4"/>
        <v>12454595000</v>
      </c>
    </row>
    <row r="61" spans="1:25" s="44" customFormat="1" x14ac:dyDescent="0.2">
      <c r="A61" s="129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</row>
    <row r="62" spans="1:25" ht="15" x14ac:dyDescent="0.25">
      <c r="C62" s="55"/>
      <c r="E62" s="18"/>
      <c r="G62" s="21"/>
      <c r="H62" s="21"/>
      <c r="I62" s="20"/>
    </row>
    <row r="63" spans="1:25" ht="15" x14ac:dyDescent="0.25">
      <c r="C63" s="55"/>
      <c r="E63" s="18"/>
      <c r="F63" s="34"/>
      <c r="G63" s="35"/>
      <c r="H63" s="21"/>
      <c r="I63" s="20"/>
    </row>
    <row r="64" spans="1:25" ht="15" x14ac:dyDescent="0.25">
      <c r="C64" s="55"/>
      <c r="E64" s="18"/>
      <c r="F64" s="34"/>
      <c r="G64" s="35"/>
      <c r="H64" s="21"/>
      <c r="I64" s="20"/>
    </row>
    <row r="65" spans="3:9" ht="15" x14ac:dyDescent="0.25">
      <c r="C65" s="55"/>
      <c r="E65" s="18"/>
      <c r="G65" s="21"/>
      <c r="H65" s="21"/>
      <c r="I65" s="20"/>
    </row>
    <row r="66" spans="3:9" ht="15" x14ac:dyDescent="0.25">
      <c r="C66" s="55"/>
      <c r="E66" s="18"/>
      <c r="G66" s="21"/>
      <c r="H66" s="21"/>
      <c r="I66" s="20"/>
    </row>
    <row r="67" spans="3:9" ht="15" x14ac:dyDescent="0.25">
      <c r="C67" s="55"/>
      <c r="E67" s="18"/>
      <c r="G67" s="21"/>
      <c r="H67" s="21"/>
      <c r="I67" s="20"/>
    </row>
    <row r="68" spans="3:9" ht="15" x14ac:dyDescent="0.25">
      <c r="C68" s="55"/>
      <c r="E68" s="18"/>
      <c r="G68" s="21"/>
      <c r="H68" s="21"/>
      <c r="I68" s="20"/>
    </row>
    <row r="69" spans="3:9" ht="15" x14ac:dyDescent="0.25">
      <c r="C69" s="55"/>
      <c r="E69" s="18"/>
      <c r="G69" s="21"/>
      <c r="H69" s="21"/>
      <c r="I69" s="20"/>
    </row>
    <row r="70" spans="3:9" ht="15" x14ac:dyDescent="0.25">
      <c r="C70" s="55"/>
      <c r="E70" s="18"/>
      <c r="G70" s="21"/>
      <c r="H70" s="21"/>
      <c r="I70" s="20"/>
    </row>
    <row r="71" spans="3:9" ht="15" x14ac:dyDescent="0.25">
      <c r="C71" s="55"/>
      <c r="E71" s="18"/>
      <c r="G71" s="21"/>
      <c r="H71" s="21"/>
      <c r="I71" s="20"/>
    </row>
    <row r="72" spans="3:9" ht="15" x14ac:dyDescent="0.25">
      <c r="C72" s="55"/>
      <c r="E72" s="18"/>
      <c r="G72" s="21"/>
      <c r="H72" s="21"/>
    </row>
    <row r="73" spans="3:9" ht="15" x14ac:dyDescent="0.25">
      <c r="C73" s="55"/>
      <c r="D73" s="17"/>
      <c r="E73" s="18"/>
      <c r="F73" s="18"/>
      <c r="G73" s="22"/>
      <c r="H73" s="21"/>
      <c r="I73" s="21"/>
    </row>
    <row r="74" spans="3:9" ht="15" x14ac:dyDescent="0.25">
      <c r="C74" s="55"/>
      <c r="D74" s="17"/>
      <c r="E74" s="18"/>
      <c r="F74" s="18"/>
      <c r="G74" s="22"/>
      <c r="H74" s="21"/>
      <c r="I74" s="21"/>
    </row>
    <row r="75" spans="3:9" ht="15" x14ac:dyDescent="0.25">
      <c r="C75" s="55"/>
      <c r="D75" s="17"/>
      <c r="E75" s="18"/>
      <c r="F75" s="18"/>
      <c r="G75" s="21"/>
      <c r="H75" s="21"/>
      <c r="I75" s="21"/>
    </row>
    <row r="76" spans="3:9" ht="15" x14ac:dyDescent="0.25">
      <c r="C76" s="55"/>
      <c r="D76" s="17"/>
      <c r="E76" s="18"/>
      <c r="F76" s="18"/>
      <c r="G76" s="21"/>
      <c r="H76" s="21"/>
      <c r="I76" s="21"/>
    </row>
    <row r="77" spans="3:9" ht="15" x14ac:dyDescent="0.25">
      <c r="C77" s="55"/>
      <c r="D77" s="17"/>
      <c r="E77" s="18"/>
      <c r="F77" s="18"/>
      <c r="G77" s="21"/>
      <c r="H77" s="21"/>
      <c r="I77" s="21"/>
    </row>
    <row r="78" spans="3:9" ht="15" x14ac:dyDescent="0.25">
      <c r="C78" s="55"/>
      <c r="D78" s="17"/>
      <c r="E78" s="18"/>
      <c r="F78" s="18"/>
      <c r="G78" s="21"/>
      <c r="H78" s="21"/>
      <c r="I78" s="21"/>
    </row>
    <row r="79" spans="3:9" ht="15" x14ac:dyDescent="0.25">
      <c r="C79" s="55"/>
      <c r="D79" s="17"/>
      <c r="E79" s="18"/>
      <c r="F79" s="18"/>
      <c r="G79" s="21"/>
      <c r="H79" s="21"/>
      <c r="I79" s="21"/>
    </row>
    <row r="80" spans="3:9" ht="15" x14ac:dyDescent="0.25">
      <c r="C80" s="55"/>
      <c r="D80" s="17"/>
      <c r="E80" s="18"/>
      <c r="F80" s="18"/>
      <c r="G80" s="21"/>
      <c r="H80" s="21"/>
      <c r="I80" s="21"/>
    </row>
    <row r="81" spans="3:9" ht="15" x14ac:dyDescent="0.25">
      <c r="C81" s="55"/>
      <c r="D81" s="17"/>
      <c r="E81" s="18"/>
      <c r="F81" s="18"/>
      <c r="G81" s="21"/>
      <c r="H81" s="21"/>
      <c r="I81" s="21"/>
    </row>
    <row r="82" spans="3:9" ht="15" x14ac:dyDescent="0.25">
      <c r="C82" s="55"/>
      <c r="D82" s="17"/>
      <c r="E82" s="18"/>
      <c r="F82" s="18"/>
      <c r="G82" s="22"/>
      <c r="H82" s="21"/>
      <c r="I82" s="21"/>
    </row>
    <row r="83" spans="3:9" ht="15" x14ac:dyDescent="0.25">
      <c r="C83" s="55"/>
      <c r="D83" s="17"/>
      <c r="E83" s="18"/>
      <c r="F83" s="18"/>
      <c r="G83" s="21"/>
      <c r="H83" s="21"/>
      <c r="I83" s="21"/>
    </row>
    <row r="84" spans="3:9" ht="15" x14ac:dyDescent="0.25">
      <c r="C84" s="55"/>
      <c r="D84" s="17"/>
      <c r="E84" s="18"/>
      <c r="F84" s="18"/>
      <c r="G84" s="21"/>
      <c r="H84" s="21"/>
      <c r="I84" s="21"/>
    </row>
    <row r="85" spans="3:9" ht="15" x14ac:dyDescent="0.25">
      <c r="C85" s="55"/>
      <c r="D85" s="17"/>
      <c r="E85" s="18"/>
      <c r="F85" s="18"/>
      <c r="G85" s="21"/>
      <c r="H85" s="21"/>
      <c r="I85" s="21"/>
    </row>
    <row r="86" spans="3:9" ht="15" x14ac:dyDescent="0.25">
      <c r="C86" s="55"/>
      <c r="D86" s="17"/>
      <c r="E86" s="18"/>
      <c r="F86" s="18"/>
      <c r="G86" s="21"/>
      <c r="H86" s="21"/>
      <c r="I86" s="21"/>
    </row>
    <row r="87" spans="3:9" ht="15" x14ac:dyDescent="0.25">
      <c r="C87" s="55"/>
      <c r="D87" s="17"/>
      <c r="E87" s="18"/>
      <c r="F87" s="18"/>
      <c r="G87" s="21"/>
      <c r="H87" s="21"/>
      <c r="I87" s="21"/>
    </row>
    <row r="88" spans="3:9" ht="15" x14ac:dyDescent="0.25">
      <c r="C88" s="55"/>
      <c r="D88" s="17"/>
      <c r="E88" s="18"/>
      <c r="F88" s="18"/>
      <c r="G88" s="21"/>
      <c r="H88" s="21"/>
      <c r="I88" s="21"/>
    </row>
    <row r="89" spans="3:9" ht="15" x14ac:dyDescent="0.25">
      <c r="C89" s="55"/>
      <c r="D89" s="17"/>
      <c r="E89" s="18"/>
      <c r="F89" s="18"/>
      <c r="G89" s="21"/>
      <c r="H89" s="21"/>
      <c r="I89" s="21"/>
    </row>
    <row r="90" spans="3:9" ht="15" x14ac:dyDescent="0.25">
      <c r="C90" s="55"/>
      <c r="D90" s="17"/>
      <c r="E90" s="18"/>
      <c r="F90" s="18"/>
      <c r="G90" s="21"/>
      <c r="H90" s="21"/>
      <c r="I90" s="21"/>
    </row>
    <row r="91" spans="3:9" ht="15" x14ac:dyDescent="0.25">
      <c r="C91" s="55"/>
      <c r="D91" s="17"/>
      <c r="E91" s="18"/>
      <c r="F91" s="18"/>
      <c r="G91" s="21"/>
      <c r="H91" s="21"/>
      <c r="I91" s="21"/>
    </row>
    <row r="92" spans="3:9" ht="15" x14ac:dyDescent="0.25">
      <c r="C92" s="55"/>
      <c r="D92" s="17"/>
      <c r="E92" s="18"/>
      <c r="F92" s="18"/>
      <c r="G92" s="21"/>
      <c r="H92" s="21"/>
      <c r="I92" s="21"/>
    </row>
    <row r="93" spans="3:9" ht="15" x14ac:dyDescent="0.25">
      <c r="C93" s="55"/>
      <c r="D93" s="17"/>
      <c r="E93" s="18"/>
      <c r="F93" s="18"/>
      <c r="G93" s="21"/>
      <c r="H93" s="21"/>
      <c r="I93" s="21"/>
    </row>
    <row r="94" spans="3:9" ht="15" x14ac:dyDescent="0.25">
      <c r="C94" s="55"/>
      <c r="D94" s="17"/>
      <c r="E94" s="18"/>
      <c r="F94" s="18"/>
      <c r="G94" s="21"/>
      <c r="H94" s="21"/>
      <c r="I94" s="21"/>
    </row>
    <row r="95" spans="3:9" ht="15" x14ac:dyDescent="0.25">
      <c r="C95" s="55"/>
      <c r="D95" s="17"/>
      <c r="E95" s="18"/>
      <c r="F95" s="18"/>
      <c r="G95" s="21"/>
      <c r="H95" s="21"/>
      <c r="I95" s="21"/>
    </row>
    <row r="96" spans="3:9" ht="15" x14ac:dyDescent="0.25">
      <c r="C96" s="55"/>
      <c r="D96" s="17"/>
      <c r="E96" s="18"/>
      <c r="F96" s="18"/>
      <c r="G96" s="21"/>
      <c r="H96" s="21"/>
      <c r="I96" s="21"/>
    </row>
    <row r="97" spans="3:9" ht="15" x14ac:dyDescent="0.25">
      <c r="C97" s="55"/>
      <c r="D97" s="17"/>
      <c r="E97" s="18"/>
      <c r="F97" s="18"/>
      <c r="G97" s="22"/>
      <c r="H97" s="21"/>
      <c r="I97" s="21"/>
    </row>
    <row r="98" spans="3:9" ht="15" x14ac:dyDescent="0.25">
      <c r="C98" s="55"/>
      <c r="D98" s="17"/>
      <c r="E98" s="18"/>
      <c r="F98" s="18"/>
      <c r="G98" s="21"/>
      <c r="H98" s="21"/>
      <c r="I98" s="21"/>
    </row>
    <row r="99" spans="3:9" ht="15" x14ac:dyDescent="0.25">
      <c r="C99" s="55"/>
      <c r="D99" s="17"/>
      <c r="E99" s="18"/>
      <c r="F99" s="18"/>
      <c r="G99" s="21"/>
      <c r="H99" s="21"/>
      <c r="I99" s="21"/>
    </row>
    <row r="100" spans="3:9" ht="15" x14ac:dyDescent="0.25">
      <c r="C100" s="55"/>
      <c r="D100" s="17"/>
      <c r="E100" s="18"/>
      <c r="F100" s="18"/>
      <c r="G100" s="21"/>
      <c r="H100" s="21"/>
      <c r="I100" s="21"/>
    </row>
    <row r="101" spans="3:9" ht="15" x14ac:dyDescent="0.25">
      <c r="C101" s="55"/>
      <c r="D101" s="17"/>
      <c r="E101" s="18"/>
      <c r="F101" s="18"/>
      <c r="G101" s="21"/>
      <c r="H101" s="21"/>
      <c r="I101" s="21"/>
    </row>
    <row r="102" spans="3:9" ht="15" x14ac:dyDescent="0.25">
      <c r="C102" s="55"/>
      <c r="D102" s="17"/>
      <c r="E102" s="18"/>
      <c r="F102" s="18"/>
      <c r="G102" s="21"/>
      <c r="H102" s="21"/>
      <c r="I102" s="21"/>
    </row>
    <row r="103" spans="3:9" ht="15" x14ac:dyDescent="0.25">
      <c r="C103" s="55"/>
      <c r="D103" s="17"/>
      <c r="E103" s="18"/>
      <c r="F103" s="18"/>
      <c r="G103" s="21"/>
      <c r="H103" s="21"/>
      <c r="I103" s="21"/>
    </row>
    <row r="104" spans="3:9" ht="15" x14ac:dyDescent="0.25">
      <c r="C104" s="55"/>
      <c r="D104" s="17"/>
      <c r="E104" s="18"/>
      <c r="F104" s="18"/>
      <c r="G104" s="21"/>
      <c r="H104" s="21"/>
      <c r="I104" s="21"/>
    </row>
    <row r="105" spans="3:9" ht="15" x14ac:dyDescent="0.25">
      <c r="C105" s="55"/>
      <c r="D105" s="17"/>
      <c r="E105" s="18"/>
      <c r="F105" s="18"/>
      <c r="G105" s="21"/>
      <c r="H105" s="21"/>
      <c r="I105" s="21"/>
    </row>
    <row r="106" spans="3:9" ht="15" x14ac:dyDescent="0.25">
      <c r="C106" s="55"/>
      <c r="D106" s="17"/>
      <c r="E106" s="18"/>
      <c r="F106" s="18"/>
      <c r="G106" s="21"/>
      <c r="H106" s="21"/>
      <c r="I106" s="21"/>
    </row>
    <row r="107" spans="3:9" ht="15" x14ac:dyDescent="0.25">
      <c r="C107" s="55"/>
      <c r="D107" s="17"/>
      <c r="E107" s="18"/>
      <c r="F107" s="18"/>
      <c r="G107" s="21"/>
      <c r="H107" s="21"/>
      <c r="I107" s="21"/>
    </row>
    <row r="108" spans="3:9" ht="15" x14ac:dyDescent="0.25">
      <c r="C108" s="55"/>
      <c r="D108" s="17"/>
      <c r="E108" s="18"/>
      <c r="F108" s="18"/>
      <c r="G108" s="21"/>
      <c r="H108" s="21"/>
      <c r="I108" s="21"/>
    </row>
    <row r="109" spans="3:9" ht="15" x14ac:dyDescent="0.25">
      <c r="C109" s="55"/>
      <c r="D109" s="17"/>
      <c r="E109" s="18"/>
      <c r="F109" s="18"/>
      <c r="G109" s="22"/>
      <c r="H109" s="21"/>
      <c r="I109" s="21"/>
    </row>
    <row r="110" spans="3:9" ht="15" x14ac:dyDescent="0.25">
      <c r="C110" s="55"/>
      <c r="D110" s="17"/>
      <c r="E110" s="18"/>
      <c r="F110" s="18"/>
      <c r="G110" s="21"/>
      <c r="H110" s="21"/>
      <c r="I110" s="21"/>
    </row>
    <row r="111" spans="3:9" ht="15" x14ac:dyDescent="0.25">
      <c r="C111" s="55"/>
      <c r="D111" s="17"/>
      <c r="E111" s="18"/>
      <c r="F111" s="18"/>
      <c r="G111" s="21"/>
      <c r="H111" s="21"/>
      <c r="I111" s="21"/>
    </row>
    <row r="112" spans="3:9" ht="15" x14ac:dyDescent="0.25">
      <c r="C112" s="55"/>
      <c r="D112" s="17"/>
      <c r="E112" s="18"/>
      <c r="F112" s="18"/>
      <c r="G112" s="21"/>
      <c r="H112" s="21"/>
      <c r="I112" s="21"/>
    </row>
    <row r="113" spans="3:9" ht="15" x14ac:dyDescent="0.25">
      <c r="C113" s="55"/>
      <c r="D113" s="17"/>
      <c r="E113" s="18"/>
      <c r="F113" s="18"/>
      <c r="G113" s="21"/>
      <c r="H113" s="21"/>
      <c r="I113" s="21"/>
    </row>
    <row r="114" spans="3:9" ht="15" x14ac:dyDescent="0.25">
      <c r="G114" s="19"/>
    </row>
    <row r="115" spans="3:9" ht="15" x14ac:dyDescent="0.25">
      <c r="G115" s="19"/>
    </row>
    <row r="116" spans="3:9" ht="15" x14ac:dyDescent="0.25">
      <c r="G116" s="19"/>
    </row>
    <row r="117" spans="3:9" ht="15" x14ac:dyDescent="0.25">
      <c r="G117" s="19"/>
    </row>
    <row r="118" spans="3:9" ht="15" x14ac:dyDescent="0.25">
      <c r="G118" s="19"/>
    </row>
    <row r="119" spans="3:9" ht="15" x14ac:dyDescent="0.25">
      <c r="G119" s="19"/>
    </row>
    <row r="120" spans="3:9" ht="15" x14ac:dyDescent="0.25">
      <c r="G120" s="19"/>
    </row>
    <row r="121" spans="3:9" ht="15" x14ac:dyDescent="0.25">
      <c r="G121" s="19"/>
    </row>
    <row r="122" spans="3:9" ht="15" x14ac:dyDescent="0.25">
      <c r="G122" s="19"/>
    </row>
    <row r="123" spans="3:9" ht="15" x14ac:dyDescent="0.25">
      <c r="G123" s="19"/>
    </row>
    <row r="124" spans="3:9" ht="15" x14ac:dyDescent="0.25">
      <c r="G124" s="19"/>
    </row>
    <row r="125" spans="3:9" ht="15" x14ac:dyDescent="0.25">
      <c r="G125" s="19"/>
    </row>
    <row r="126" spans="3:9" ht="15" x14ac:dyDescent="0.25">
      <c r="G126" s="19"/>
    </row>
    <row r="127" spans="3:9" ht="15" x14ac:dyDescent="0.25">
      <c r="G127" s="19"/>
    </row>
    <row r="128" spans="3:9" ht="15" x14ac:dyDescent="0.25">
      <c r="G128" s="19"/>
    </row>
    <row r="129" spans="7:7" ht="15" x14ac:dyDescent="0.25">
      <c r="G129" s="19"/>
    </row>
  </sheetData>
  <mergeCells count="14"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X6:Y6"/>
    <mergeCell ref="B6:B7"/>
    <mergeCell ref="D6:G6"/>
    <mergeCell ref="A61:W61"/>
    <mergeCell ref="A60:C60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topLeftCell="A5" zoomScale="77" zoomScaleNormal="77" workbookViewId="0">
      <selection activeCell="D7" sqref="D7:W7"/>
    </sheetView>
  </sheetViews>
  <sheetFormatPr baseColWidth="10" defaultRowHeight="12.75" x14ac:dyDescent="0.2"/>
  <cols>
    <col min="2" max="2" width="13.5703125" customWidth="1"/>
    <col min="5" max="5" width="18" bestFit="1" customWidth="1"/>
    <col min="7" max="7" width="12.42578125" bestFit="1" customWidth="1"/>
    <col min="9" max="9" width="19.85546875" bestFit="1" customWidth="1"/>
    <col min="11" max="11" width="12.42578125" bestFit="1" customWidth="1"/>
    <col min="13" max="13" width="19.85546875" bestFit="1" customWidth="1"/>
    <col min="15" max="15" width="19.85546875" bestFit="1" customWidth="1"/>
    <col min="17" max="17" width="12.42578125" bestFit="1" customWidth="1"/>
    <col min="21" max="21" width="19.85546875" bestFit="1" customWidth="1"/>
    <col min="23" max="23" width="13.5703125" bestFit="1" customWidth="1"/>
    <col min="25" max="25" width="13.85546875" bestFit="1" customWidth="1"/>
  </cols>
  <sheetData>
    <row r="1" spans="1:36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6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36" x14ac:dyDescent="0.2">
      <c r="A3" s="36"/>
      <c r="B3" s="36"/>
      <c r="C3" s="36"/>
    </row>
    <row r="4" spans="1:36" ht="18" x14ac:dyDescent="0.25">
      <c r="A4" s="118" t="s">
        <v>55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36" ht="13.5" thickBot="1" x14ac:dyDescent="0.25">
      <c r="A5" s="36"/>
      <c r="B5" s="36"/>
      <c r="C5" s="36"/>
    </row>
    <row r="6" spans="1:36" ht="15.75" customHeight="1" thickBot="1" x14ac:dyDescent="0.25">
      <c r="A6" s="107" t="s">
        <v>0</v>
      </c>
      <c r="B6" s="123" t="s">
        <v>58</v>
      </c>
      <c r="C6" s="109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36" s="44" customFormat="1" ht="95.25" customHeight="1" thickBot="1" x14ac:dyDescent="0.25">
      <c r="A7" s="108"/>
      <c r="B7" s="124"/>
      <c r="C7" s="110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36" s="44" customFormat="1" x14ac:dyDescent="0.2">
      <c r="A8" s="40">
        <v>10101</v>
      </c>
      <c r="B8" s="91">
        <v>14101</v>
      </c>
      <c r="C8" s="26" t="s">
        <v>296</v>
      </c>
      <c r="D8" s="63">
        <f>VLOOKUP($B8,Total!$B$4:$Y$348,Total!D$1,FALSE)</f>
        <v>0</v>
      </c>
      <c r="E8" s="63">
        <f>VLOOKUP($B8,Total!$B$4:$Y$348,Total!E$1,FALSE)</f>
        <v>0</v>
      </c>
      <c r="F8" s="63">
        <f>VLOOKUP($B8,Total!$B$4:$Y$348,Total!F$1,FALSE)</f>
        <v>0</v>
      </c>
      <c r="G8" s="63">
        <f>VLOOKUP($B8,Total!$B$4:$Y$348,Total!G$1,FALSE)</f>
        <v>0</v>
      </c>
      <c r="H8" s="63">
        <f>VLOOKUP($B8,Total!$B$4:$Y$348,Total!H$1,FALSE)</f>
        <v>1049</v>
      </c>
      <c r="I8" s="63">
        <f>VLOOKUP($B8,Total!$B$4:$Y$348,Total!I$1,FALSE)</f>
        <v>199310000</v>
      </c>
      <c r="J8" s="63">
        <f>VLOOKUP($B8,Total!$B$4:$Y$348,Total!J$1,FALSE)</f>
        <v>1045</v>
      </c>
      <c r="K8" s="63">
        <f>VLOOKUP($B8,Total!$B$4:$Y$348,Total!K$1,FALSE)</f>
        <v>99275000</v>
      </c>
      <c r="L8" s="63">
        <f>VLOOKUP($B8,Total!$B$4:$Y$348,Total!L$1,FALSE)</f>
        <v>409</v>
      </c>
      <c r="M8" s="63">
        <f>VLOOKUP($B8,Total!$B$4:$Y$348,Total!M$1,FALSE)</f>
        <v>77710000</v>
      </c>
      <c r="N8" s="63">
        <f>VLOOKUP($B8,Total!$B$4:$Y$348,Total!N$1,FALSE)</f>
        <v>412</v>
      </c>
      <c r="O8" s="63">
        <f>VLOOKUP($B8,Total!$B$4:$Y$348,Total!O$1,FALSE)</f>
        <v>39140000</v>
      </c>
      <c r="P8" s="63">
        <f>VLOOKUP($B8,Total!$B$4:$Y$348,Total!P$1,FALSE)</f>
        <v>40</v>
      </c>
      <c r="Q8" s="63">
        <f>VLOOKUP($B8,Total!$B$4:$Y$348,Total!Q$1,FALSE)</f>
        <v>7600000</v>
      </c>
      <c r="R8" s="63">
        <f>VLOOKUP($B8,Total!$B$4:$Y$348,Total!R$1,FALSE)</f>
        <v>2</v>
      </c>
      <c r="S8" s="63">
        <f>VLOOKUP($B8,Total!$B$4:$Y$348,Total!S$1,FALSE)</f>
        <v>190000</v>
      </c>
      <c r="T8" s="63">
        <f>VLOOKUP($B8,Total!$B$4:$Y$348,Total!T$1,FALSE)</f>
        <v>185</v>
      </c>
      <c r="U8" s="63">
        <f>VLOOKUP($B8,Total!$B$4:$Y$348,Total!U$1,FALSE)</f>
        <v>35150000</v>
      </c>
      <c r="V8" s="63">
        <f>VLOOKUP($B8,Total!$B$4:$Y$348,Total!V$1,FALSE)</f>
        <v>74</v>
      </c>
      <c r="W8" s="63">
        <f>VLOOKUP($B8,Total!$B$4:$Y$348,Total!W$1,FALSE)</f>
        <v>7030000</v>
      </c>
      <c r="X8" s="63">
        <f>D8+F8+H8+J8+L8+N8+P8+R8+T8+V8</f>
        <v>3216</v>
      </c>
      <c r="Y8" s="63">
        <f>E8+G8+I8+K8+M8+O8+Q8+S8+U8+W8</f>
        <v>465405000</v>
      </c>
      <c r="Z8" s="45"/>
      <c r="AD8" s="45"/>
      <c r="AF8" s="45"/>
      <c r="AG8" s="45">
        <f>Z8+AB8+AD8</f>
        <v>0</v>
      </c>
      <c r="AH8" s="44">
        <f>AA8+AC8+AE8</f>
        <v>0</v>
      </c>
      <c r="AI8" s="45"/>
      <c r="AJ8" s="45"/>
    </row>
    <row r="9" spans="1:36" s="44" customFormat="1" x14ac:dyDescent="0.2">
      <c r="A9" s="41">
        <v>10102</v>
      </c>
      <c r="B9" s="91">
        <v>14106</v>
      </c>
      <c r="C9" s="26" t="s">
        <v>297</v>
      </c>
      <c r="D9" s="63">
        <f>VLOOKUP($B9,Total!$B$4:$Y$348,Total!D$1,FALSE)</f>
        <v>0</v>
      </c>
      <c r="E9" s="63">
        <f>VLOOKUP($B9,Total!$B$4:$Y$348,Total!E$1,FALSE)</f>
        <v>0</v>
      </c>
      <c r="F9" s="63">
        <f>VLOOKUP($B9,Total!$B$4:$Y$348,Total!F$1,FALSE)</f>
        <v>0</v>
      </c>
      <c r="G9" s="63">
        <f>VLOOKUP($B9,Total!$B$4:$Y$348,Total!G$1,FALSE)</f>
        <v>0</v>
      </c>
      <c r="H9" s="63">
        <f>VLOOKUP($B9,Total!$B$4:$Y$348,Total!H$1,FALSE)</f>
        <v>164</v>
      </c>
      <c r="I9" s="63">
        <f>VLOOKUP($B9,Total!$B$4:$Y$348,Total!I$1,FALSE)</f>
        <v>31160000</v>
      </c>
      <c r="J9" s="63">
        <f>VLOOKUP($B9,Total!$B$4:$Y$348,Total!J$1,FALSE)</f>
        <v>150</v>
      </c>
      <c r="K9" s="63">
        <f>VLOOKUP($B9,Total!$B$4:$Y$348,Total!K$1,FALSE)</f>
        <v>14250000</v>
      </c>
      <c r="L9" s="63">
        <f>VLOOKUP($B9,Total!$B$4:$Y$348,Total!L$1,FALSE)</f>
        <v>93</v>
      </c>
      <c r="M9" s="63">
        <f>VLOOKUP($B9,Total!$B$4:$Y$348,Total!M$1,FALSE)</f>
        <v>17670000</v>
      </c>
      <c r="N9" s="63">
        <f>VLOOKUP($B9,Total!$B$4:$Y$348,Total!N$1,FALSE)</f>
        <v>92</v>
      </c>
      <c r="O9" s="63">
        <f>VLOOKUP($B9,Total!$B$4:$Y$348,Total!O$1,FALSE)</f>
        <v>8740000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40</v>
      </c>
      <c r="U9" s="63">
        <f>VLOOKUP($B9,Total!$B$4:$Y$348,Total!U$1,FALSE)</f>
        <v>7600000</v>
      </c>
      <c r="V9" s="63">
        <f>VLOOKUP($B9,Total!$B$4:$Y$348,Total!V$1,FALSE)</f>
        <v>9</v>
      </c>
      <c r="W9" s="63">
        <f>VLOOKUP($B9,Total!$B$4:$Y$348,Total!W$1,FALSE)</f>
        <v>855000</v>
      </c>
      <c r="X9" s="63">
        <f t="shared" ref="X9:X19" si="0">D9+F9+H9+J9+L9+N9+P9+R9+T9+V9</f>
        <v>548</v>
      </c>
      <c r="Y9" s="63">
        <f t="shared" ref="Y9:Y19" si="1">E9+G9+I9+K9+M9+O9+Q9+S9+U9+W9</f>
        <v>80275000</v>
      </c>
      <c r="Z9" s="45"/>
      <c r="AD9" s="45"/>
      <c r="AF9" s="45"/>
      <c r="AG9" s="45">
        <f t="shared" ref="AG9:AG19" si="2">Z9+AB9+AD9</f>
        <v>0</v>
      </c>
      <c r="AH9" s="44">
        <f t="shared" ref="AH9:AH19" si="3">AA9+AC9+AE9</f>
        <v>0</v>
      </c>
      <c r="AI9" s="45"/>
      <c r="AJ9" s="45"/>
    </row>
    <row r="10" spans="1:36" s="44" customFormat="1" x14ac:dyDescent="0.2">
      <c r="A10" s="41">
        <v>10103</v>
      </c>
      <c r="B10" s="91">
        <v>14103</v>
      </c>
      <c r="C10" s="26" t="s">
        <v>298</v>
      </c>
      <c r="D10" s="63">
        <f>VLOOKUP($B10,Total!$B$4:$Y$348,Total!D$1,FALSE)</f>
        <v>29</v>
      </c>
      <c r="E10" s="63">
        <f>VLOOKUP($B10,Total!$B$4:$Y$348,Total!E$1,FALSE)</f>
        <v>5510000</v>
      </c>
      <c r="F10" s="63">
        <f>VLOOKUP($B10,Total!$B$4:$Y$348,Total!F$1,FALSE)</f>
        <v>47</v>
      </c>
      <c r="G10" s="63">
        <f>VLOOKUP($B10,Total!$B$4:$Y$348,Total!G$1,FALSE)</f>
        <v>4465000</v>
      </c>
      <c r="H10" s="63">
        <f>VLOOKUP($B10,Total!$B$4:$Y$348,Total!H$1,FALSE)</f>
        <v>128</v>
      </c>
      <c r="I10" s="63">
        <f>VLOOKUP($B10,Total!$B$4:$Y$348,Total!I$1,FALSE)</f>
        <v>24320000</v>
      </c>
      <c r="J10" s="63">
        <f>VLOOKUP($B10,Total!$B$4:$Y$348,Total!J$1,FALSE)</f>
        <v>137</v>
      </c>
      <c r="K10" s="63">
        <f>VLOOKUP($B10,Total!$B$4:$Y$348,Total!K$1,FALSE)</f>
        <v>13015000</v>
      </c>
      <c r="L10" s="63">
        <f>VLOOKUP($B10,Total!$B$4:$Y$348,Total!L$1,FALSE)</f>
        <v>41</v>
      </c>
      <c r="M10" s="63">
        <f>VLOOKUP($B10,Total!$B$4:$Y$348,Total!M$1,FALSE)</f>
        <v>7790000</v>
      </c>
      <c r="N10" s="63">
        <f>VLOOKUP($B10,Total!$B$4:$Y$348,Total!N$1,FALSE)</f>
        <v>39</v>
      </c>
      <c r="O10" s="63">
        <f>VLOOKUP($B10,Total!$B$4:$Y$348,Total!O$1,FALSE)</f>
        <v>3705000</v>
      </c>
      <c r="P10" s="63">
        <f>VLOOKUP($B10,Total!$B$4:$Y$348,Total!P$1,FALSE)</f>
        <v>0</v>
      </c>
      <c r="Q10" s="63">
        <f>VLOOKUP($B10,Total!$B$4:$Y$348,Total!Q$1,FALSE)</f>
        <v>0</v>
      </c>
      <c r="R10" s="63">
        <f>VLOOKUP($B10,Total!$B$4:$Y$348,Total!R$1,FALSE)</f>
        <v>0</v>
      </c>
      <c r="S10" s="63">
        <f>VLOOKUP($B10,Total!$B$4:$Y$348,Total!S$1,FALSE)</f>
        <v>0</v>
      </c>
      <c r="T10" s="63">
        <f>VLOOKUP($B10,Total!$B$4:$Y$348,Total!T$1,FALSE)</f>
        <v>0</v>
      </c>
      <c r="U10" s="63">
        <f>VLOOKUP($B10,Total!$B$4:$Y$348,Total!U$1,FALSE)</f>
        <v>0</v>
      </c>
      <c r="V10" s="63">
        <f>VLOOKUP($B10,Total!$B$4:$Y$348,Total!V$1,FALSE)</f>
        <v>0</v>
      </c>
      <c r="W10" s="63">
        <f>VLOOKUP($B10,Total!$B$4:$Y$348,Total!W$1,FALSE)</f>
        <v>0</v>
      </c>
      <c r="X10" s="63">
        <f t="shared" si="0"/>
        <v>421</v>
      </c>
      <c r="Y10" s="63">
        <f t="shared" si="1"/>
        <v>58805000</v>
      </c>
      <c r="Z10" s="45"/>
      <c r="AD10" s="45"/>
      <c r="AF10" s="45"/>
      <c r="AG10" s="45">
        <f t="shared" si="2"/>
        <v>0</v>
      </c>
      <c r="AH10" s="44">
        <f t="shared" si="3"/>
        <v>0</v>
      </c>
      <c r="AI10" s="45"/>
      <c r="AJ10" s="45"/>
    </row>
    <row r="11" spans="1:36" s="44" customFormat="1" x14ac:dyDescent="0.2">
      <c r="A11" s="41">
        <v>10104</v>
      </c>
      <c r="B11" s="91">
        <v>14104</v>
      </c>
      <c r="C11" s="26" t="s">
        <v>299</v>
      </c>
      <c r="D11" s="63">
        <f>VLOOKUP($B11,Total!$B$4:$Y$348,Total!D$1,FALSE)</f>
        <v>0</v>
      </c>
      <c r="E11" s="63">
        <f>VLOOKUP($B11,Total!$B$4:$Y$348,Total!E$1,FALSE)</f>
        <v>0</v>
      </c>
      <c r="F11" s="63">
        <f>VLOOKUP($B11,Total!$B$4:$Y$348,Total!F$1,FALSE)</f>
        <v>0</v>
      </c>
      <c r="G11" s="63">
        <f>VLOOKUP($B11,Total!$B$4:$Y$348,Total!G$1,FALSE)</f>
        <v>0</v>
      </c>
      <c r="H11" s="63">
        <f>VLOOKUP($B11,Total!$B$4:$Y$348,Total!H$1,FALSE)</f>
        <v>193</v>
      </c>
      <c r="I11" s="63">
        <f>VLOOKUP($B11,Total!$B$4:$Y$348,Total!I$1,FALSE)</f>
        <v>36670000</v>
      </c>
      <c r="J11" s="63">
        <f>VLOOKUP($B11,Total!$B$4:$Y$348,Total!J$1,FALSE)</f>
        <v>266</v>
      </c>
      <c r="K11" s="63">
        <f>VLOOKUP($B11,Total!$B$4:$Y$348,Total!K$1,FALSE)</f>
        <v>25270000</v>
      </c>
      <c r="L11" s="63">
        <f>VLOOKUP($B11,Total!$B$4:$Y$348,Total!L$1,FALSE)</f>
        <v>75</v>
      </c>
      <c r="M11" s="63">
        <f>VLOOKUP($B11,Total!$B$4:$Y$348,Total!M$1,FALSE)</f>
        <v>14250000</v>
      </c>
      <c r="N11" s="63">
        <f>VLOOKUP($B11,Total!$B$4:$Y$348,Total!N$1,FALSE)</f>
        <v>74</v>
      </c>
      <c r="O11" s="63">
        <f>VLOOKUP($B11,Total!$B$4:$Y$348,Total!O$1,FALSE)</f>
        <v>7030000</v>
      </c>
      <c r="P11" s="63">
        <f>VLOOKUP($B11,Total!$B$4:$Y$348,Total!P$1,FALSE)</f>
        <v>0</v>
      </c>
      <c r="Q11" s="63">
        <f>VLOOKUP($B11,Total!$B$4:$Y$348,Total!Q$1,FALSE)</f>
        <v>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0</v>
      </c>
      <c r="U11" s="63">
        <f>VLOOKUP($B11,Total!$B$4:$Y$348,Total!U$1,FALSE)</f>
        <v>0</v>
      </c>
      <c r="V11" s="63">
        <f>VLOOKUP($B11,Total!$B$4:$Y$348,Total!V$1,FALSE)</f>
        <v>0</v>
      </c>
      <c r="W11" s="63">
        <f>VLOOKUP($B11,Total!$B$4:$Y$348,Total!W$1,FALSE)</f>
        <v>0</v>
      </c>
      <c r="X11" s="63">
        <f t="shared" si="0"/>
        <v>608</v>
      </c>
      <c r="Y11" s="63">
        <f t="shared" si="1"/>
        <v>83220000</v>
      </c>
      <c r="Z11" s="45"/>
      <c r="AD11" s="45"/>
      <c r="AF11" s="45"/>
      <c r="AG11" s="45">
        <f t="shared" si="2"/>
        <v>0</v>
      </c>
      <c r="AH11" s="44">
        <f t="shared" si="3"/>
        <v>0</v>
      </c>
      <c r="AI11" s="45"/>
      <c r="AJ11" s="45"/>
    </row>
    <row r="12" spans="1:36" s="44" customFormat="1" x14ac:dyDescent="0.2">
      <c r="A12" s="41">
        <v>10105</v>
      </c>
      <c r="B12" s="91">
        <v>14202</v>
      </c>
      <c r="C12" s="26" t="s">
        <v>300</v>
      </c>
      <c r="D12" s="63">
        <f>VLOOKUP($B12,Total!$B$4:$Y$348,Total!D$1,FALSE)</f>
        <v>44</v>
      </c>
      <c r="E12" s="63">
        <f>VLOOKUP($B12,Total!$B$4:$Y$348,Total!E$1,FALSE)</f>
        <v>8360000</v>
      </c>
      <c r="F12" s="63">
        <f>VLOOKUP($B12,Total!$B$4:$Y$348,Total!F$1,FALSE)</f>
        <v>28</v>
      </c>
      <c r="G12" s="63">
        <f>VLOOKUP($B12,Total!$B$4:$Y$348,Total!G$1,FALSE)</f>
        <v>2660000</v>
      </c>
      <c r="H12" s="63">
        <f>VLOOKUP($B12,Total!$B$4:$Y$348,Total!H$1,FALSE)</f>
        <v>167</v>
      </c>
      <c r="I12" s="63">
        <f>VLOOKUP($B12,Total!$B$4:$Y$348,Total!I$1,FALSE)</f>
        <v>31730000</v>
      </c>
      <c r="J12" s="63">
        <f>VLOOKUP($B12,Total!$B$4:$Y$348,Total!J$1,FALSE)</f>
        <v>173</v>
      </c>
      <c r="K12" s="63">
        <f>VLOOKUP($B12,Total!$B$4:$Y$348,Total!K$1,FALSE)</f>
        <v>16435000</v>
      </c>
      <c r="L12" s="63">
        <f>VLOOKUP($B12,Total!$B$4:$Y$348,Total!L$1,FALSE)</f>
        <v>95</v>
      </c>
      <c r="M12" s="63">
        <f>VLOOKUP($B12,Total!$B$4:$Y$348,Total!M$1,FALSE)</f>
        <v>18050000</v>
      </c>
      <c r="N12" s="63">
        <f>VLOOKUP($B12,Total!$B$4:$Y$348,Total!N$1,FALSE)</f>
        <v>61</v>
      </c>
      <c r="O12" s="63">
        <f>VLOOKUP($B12,Total!$B$4:$Y$348,Total!O$1,FALSE)</f>
        <v>5795000</v>
      </c>
      <c r="P12" s="63">
        <f>VLOOKUP($B12,Total!$B$4:$Y$348,Total!P$1,FALSE)</f>
        <v>0</v>
      </c>
      <c r="Q12" s="63">
        <f>VLOOKUP($B12,Total!$B$4:$Y$348,Total!Q$1,FALSE)</f>
        <v>0</v>
      </c>
      <c r="R12" s="63">
        <f>VLOOKUP($B12,Total!$B$4:$Y$348,Total!R$1,FALSE)</f>
        <v>0</v>
      </c>
      <c r="S12" s="63">
        <f>VLOOKUP($B12,Total!$B$4:$Y$348,Total!S$1,FALSE)</f>
        <v>0</v>
      </c>
      <c r="T12" s="63">
        <f>VLOOKUP($B12,Total!$B$4:$Y$348,Total!T$1,FALSE)</f>
        <v>21</v>
      </c>
      <c r="U12" s="63">
        <f>VLOOKUP($B12,Total!$B$4:$Y$348,Total!U$1,FALSE)</f>
        <v>3990000</v>
      </c>
      <c r="V12" s="63">
        <f>VLOOKUP($B12,Total!$B$4:$Y$348,Total!V$1,FALSE)</f>
        <v>6</v>
      </c>
      <c r="W12" s="63">
        <f>VLOOKUP($B12,Total!$B$4:$Y$348,Total!W$1,FALSE)</f>
        <v>570000</v>
      </c>
      <c r="X12" s="63">
        <f t="shared" si="0"/>
        <v>595</v>
      </c>
      <c r="Y12" s="63">
        <f t="shared" si="1"/>
        <v>87590000</v>
      </c>
      <c r="Z12" s="45"/>
      <c r="AD12" s="45"/>
      <c r="AF12" s="45"/>
      <c r="AG12" s="45">
        <f t="shared" si="2"/>
        <v>0</v>
      </c>
      <c r="AH12" s="44">
        <f t="shared" si="3"/>
        <v>0</v>
      </c>
      <c r="AI12" s="45"/>
      <c r="AJ12" s="45"/>
    </row>
    <row r="13" spans="1:36" s="44" customFormat="1" x14ac:dyDescent="0.2">
      <c r="A13" s="41">
        <v>10106</v>
      </c>
      <c r="B13" s="91">
        <v>14102</v>
      </c>
      <c r="C13" s="26" t="s">
        <v>301</v>
      </c>
      <c r="D13" s="63">
        <f>VLOOKUP($B13,Total!$B$4:$Y$348,Total!D$1,FALSE)</f>
        <v>0</v>
      </c>
      <c r="E13" s="63">
        <f>VLOOKUP($B13,Total!$B$4:$Y$348,Total!E$1,FALSE)</f>
        <v>0</v>
      </c>
      <c r="F13" s="63">
        <f>VLOOKUP($B13,Total!$B$4:$Y$348,Total!F$1,FALSE)</f>
        <v>0</v>
      </c>
      <c r="G13" s="63">
        <f>VLOOKUP($B13,Total!$B$4:$Y$348,Total!G$1,FALSE)</f>
        <v>0</v>
      </c>
      <c r="H13" s="63">
        <f>VLOOKUP($B13,Total!$B$4:$Y$348,Total!H$1,FALSE)</f>
        <v>86</v>
      </c>
      <c r="I13" s="63">
        <f>VLOOKUP($B13,Total!$B$4:$Y$348,Total!I$1,FALSE)</f>
        <v>16340000</v>
      </c>
      <c r="J13" s="63">
        <f>VLOOKUP($B13,Total!$B$4:$Y$348,Total!J$1,FALSE)</f>
        <v>86</v>
      </c>
      <c r="K13" s="63">
        <f>VLOOKUP($B13,Total!$B$4:$Y$348,Total!K$1,FALSE)</f>
        <v>8170000</v>
      </c>
      <c r="L13" s="63">
        <f>VLOOKUP($B13,Total!$B$4:$Y$348,Total!L$1,FALSE)</f>
        <v>9</v>
      </c>
      <c r="M13" s="63">
        <f>VLOOKUP($B13,Total!$B$4:$Y$348,Total!M$1,FALSE)</f>
        <v>1710000</v>
      </c>
      <c r="N13" s="63">
        <f>VLOOKUP($B13,Total!$B$4:$Y$348,Total!N$1,FALSE)</f>
        <v>4</v>
      </c>
      <c r="O13" s="63">
        <f>VLOOKUP($B13,Total!$B$4:$Y$348,Total!O$1,FALSE)</f>
        <v>380000</v>
      </c>
      <c r="P13" s="63">
        <f>VLOOKUP($B13,Total!$B$4:$Y$348,Total!P$1,FALSE)</f>
        <v>0</v>
      </c>
      <c r="Q13" s="63">
        <f>VLOOKUP($B13,Total!$B$4:$Y$348,Total!Q$1,FALSE)</f>
        <v>0</v>
      </c>
      <c r="R13" s="63">
        <f>VLOOKUP($B13,Total!$B$4:$Y$348,Total!R$1,FALSE)</f>
        <v>0</v>
      </c>
      <c r="S13" s="63">
        <f>VLOOKUP($B13,Total!$B$4:$Y$348,Total!S$1,FALSE)</f>
        <v>0</v>
      </c>
      <c r="T13" s="63">
        <f>VLOOKUP($B13,Total!$B$4:$Y$348,Total!T$1,FALSE)</f>
        <v>9</v>
      </c>
      <c r="U13" s="63">
        <f>VLOOKUP($B13,Total!$B$4:$Y$348,Total!U$1,FALSE)</f>
        <v>1710000</v>
      </c>
      <c r="V13" s="63">
        <f>VLOOKUP($B13,Total!$B$4:$Y$348,Total!V$1,FALSE)</f>
        <v>2</v>
      </c>
      <c r="W13" s="63">
        <f>VLOOKUP($B13,Total!$B$4:$Y$348,Total!W$1,FALSE)</f>
        <v>190000</v>
      </c>
      <c r="X13" s="63">
        <f t="shared" si="0"/>
        <v>196</v>
      </c>
      <c r="Y13" s="63">
        <f t="shared" si="1"/>
        <v>28500000</v>
      </c>
      <c r="Z13" s="45"/>
      <c r="AD13" s="45"/>
      <c r="AF13" s="45"/>
      <c r="AG13" s="45">
        <f t="shared" si="2"/>
        <v>0</v>
      </c>
      <c r="AH13" s="44">
        <f t="shared" si="3"/>
        <v>0</v>
      </c>
      <c r="AI13" s="45"/>
      <c r="AJ13" s="45"/>
    </row>
    <row r="14" spans="1:36" s="44" customFormat="1" x14ac:dyDescent="0.2">
      <c r="A14" s="41">
        <v>10107</v>
      </c>
      <c r="B14" s="91">
        <v>14105</v>
      </c>
      <c r="C14" s="26" t="s">
        <v>302</v>
      </c>
      <c r="D14" s="63">
        <f>VLOOKUP($B14,Total!$B$4:$Y$348,Total!D$1,FALSE)</f>
        <v>24</v>
      </c>
      <c r="E14" s="63">
        <f>VLOOKUP($B14,Total!$B$4:$Y$348,Total!E$1,FALSE)</f>
        <v>4560000</v>
      </c>
      <c r="F14" s="63">
        <f>VLOOKUP($B14,Total!$B$4:$Y$348,Total!F$1,FALSE)</f>
        <v>20</v>
      </c>
      <c r="G14" s="63">
        <f>VLOOKUP($B14,Total!$B$4:$Y$348,Total!G$1,FALSE)</f>
        <v>1900000</v>
      </c>
      <c r="H14" s="63">
        <f>VLOOKUP($B14,Total!$B$4:$Y$348,Total!H$1,FALSE)</f>
        <v>49</v>
      </c>
      <c r="I14" s="63">
        <f>VLOOKUP($B14,Total!$B$4:$Y$348,Total!I$1,FALSE)</f>
        <v>9310000</v>
      </c>
      <c r="J14" s="63">
        <f>VLOOKUP($B14,Total!$B$4:$Y$348,Total!J$1,FALSE)</f>
        <v>85</v>
      </c>
      <c r="K14" s="63">
        <f>VLOOKUP($B14,Total!$B$4:$Y$348,Total!K$1,FALSE)</f>
        <v>8075000</v>
      </c>
      <c r="L14" s="63">
        <f>VLOOKUP($B14,Total!$B$4:$Y$348,Total!L$1,FALSE)</f>
        <v>57</v>
      </c>
      <c r="M14" s="63">
        <f>VLOOKUP($B14,Total!$B$4:$Y$348,Total!M$1,FALSE)</f>
        <v>10830000</v>
      </c>
      <c r="N14" s="63">
        <f>VLOOKUP($B14,Total!$B$4:$Y$348,Total!N$1,FALSE)</f>
        <v>34</v>
      </c>
      <c r="O14" s="63">
        <f>VLOOKUP($B14,Total!$B$4:$Y$348,Total!O$1,FALSE)</f>
        <v>3230000</v>
      </c>
      <c r="P14" s="63">
        <f>VLOOKUP($B14,Total!$B$4:$Y$348,Total!P$1,FALSE)</f>
        <v>0</v>
      </c>
      <c r="Q14" s="63">
        <f>VLOOKUP($B14,Total!$B$4:$Y$348,Total!Q$1,FALSE)</f>
        <v>0</v>
      </c>
      <c r="R14" s="63">
        <f>VLOOKUP($B14,Total!$B$4:$Y$348,Total!R$1,FALSE)</f>
        <v>0</v>
      </c>
      <c r="S14" s="63">
        <f>VLOOKUP($B14,Total!$B$4:$Y$348,Total!S$1,FALSE)</f>
        <v>0</v>
      </c>
      <c r="T14" s="63">
        <f>VLOOKUP($B14,Total!$B$4:$Y$348,Total!T$1,FALSE)</f>
        <v>14</v>
      </c>
      <c r="U14" s="63">
        <f>VLOOKUP($B14,Total!$B$4:$Y$348,Total!U$1,FALSE)</f>
        <v>2660000</v>
      </c>
      <c r="V14" s="63">
        <f>VLOOKUP($B14,Total!$B$4:$Y$348,Total!V$1,FALSE)</f>
        <v>2</v>
      </c>
      <c r="W14" s="63">
        <f>VLOOKUP($B14,Total!$B$4:$Y$348,Total!W$1,FALSE)</f>
        <v>190000</v>
      </c>
      <c r="X14" s="63">
        <f t="shared" si="0"/>
        <v>285</v>
      </c>
      <c r="Y14" s="63">
        <f t="shared" si="1"/>
        <v>40755000</v>
      </c>
      <c r="Z14" s="45"/>
      <c r="AD14" s="45"/>
      <c r="AF14" s="45"/>
      <c r="AG14" s="45">
        <f t="shared" si="2"/>
        <v>0</v>
      </c>
      <c r="AH14" s="44">
        <f t="shared" si="3"/>
        <v>0</v>
      </c>
      <c r="AI14" s="45"/>
      <c r="AJ14" s="45"/>
    </row>
    <row r="15" spans="1:36" s="44" customFormat="1" x14ac:dyDescent="0.2">
      <c r="A15" s="41">
        <v>10108</v>
      </c>
      <c r="B15" s="91">
        <v>14108</v>
      </c>
      <c r="C15" s="26" t="s">
        <v>303</v>
      </c>
      <c r="D15" s="63">
        <f>VLOOKUP($B15,Total!$B$4:$Y$348,Total!D$1,FALSE)</f>
        <v>82</v>
      </c>
      <c r="E15" s="63">
        <f>VLOOKUP($B15,Total!$B$4:$Y$348,Total!E$1,FALSE)</f>
        <v>15580000</v>
      </c>
      <c r="F15" s="63">
        <f>VLOOKUP($B15,Total!$B$4:$Y$348,Total!F$1,FALSE)</f>
        <v>83</v>
      </c>
      <c r="G15" s="63">
        <f>VLOOKUP($B15,Total!$B$4:$Y$348,Total!G$1,FALSE)</f>
        <v>7885000</v>
      </c>
      <c r="H15" s="63">
        <f>VLOOKUP($B15,Total!$B$4:$Y$348,Total!H$1,FALSE)</f>
        <v>238</v>
      </c>
      <c r="I15" s="63">
        <f>VLOOKUP($B15,Total!$B$4:$Y$348,Total!I$1,FALSE)</f>
        <v>45220000</v>
      </c>
      <c r="J15" s="63">
        <f>VLOOKUP($B15,Total!$B$4:$Y$348,Total!J$1,FALSE)</f>
        <v>436</v>
      </c>
      <c r="K15" s="63">
        <f>VLOOKUP($B15,Total!$B$4:$Y$348,Total!K$1,FALSE)</f>
        <v>41420000</v>
      </c>
      <c r="L15" s="63">
        <f>VLOOKUP($B15,Total!$B$4:$Y$348,Total!L$1,FALSE)</f>
        <v>274</v>
      </c>
      <c r="M15" s="63">
        <f>VLOOKUP($B15,Total!$B$4:$Y$348,Total!M$1,FALSE)</f>
        <v>52060000</v>
      </c>
      <c r="N15" s="63">
        <f>VLOOKUP($B15,Total!$B$4:$Y$348,Total!N$1,FALSE)</f>
        <v>189</v>
      </c>
      <c r="O15" s="63">
        <f>VLOOKUP($B15,Total!$B$4:$Y$348,Total!O$1,FALSE)</f>
        <v>17955000</v>
      </c>
      <c r="P15" s="63">
        <f>VLOOKUP($B15,Total!$B$4:$Y$348,Total!P$1,FALSE)</f>
        <v>0</v>
      </c>
      <c r="Q15" s="63">
        <f>VLOOKUP($B15,Total!$B$4:$Y$348,Total!Q$1,FALSE)</f>
        <v>0</v>
      </c>
      <c r="R15" s="63">
        <f>VLOOKUP($B15,Total!$B$4:$Y$348,Total!R$1,FALSE)</f>
        <v>0</v>
      </c>
      <c r="S15" s="63">
        <f>VLOOKUP($B15,Total!$B$4:$Y$348,Total!S$1,FALSE)</f>
        <v>0</v>
      </c>
      <c r="T15" s="63">
        <f>VLOOKUP($B15,Total!$B$4:$Y$348,Total!T$1,FALSE)</f>
        <v>70</v>
      </c>
      <c r="U15" s="63">
        <f>VLOOKUP($B15,Total!$B$4:$Y$348,Total!U$1,FALSE)</f>
        <v>13300000</v>
      </c>
      <c r="V15" s="63">
        <f>VLOOKUP($B15,Total!$B$4:$Y$348,Total!V$1,FALSE)</f>
        <v>23</v>
      </c>
      <c r="W15" s="63">
        <f>VLOOKUP($B15,Total!$B$4:$Y$348,Total!W$1,FALSE)</f>
        <v>2185000</v>
      </c>
      <c r="X15" s="63">
        <f t="shared" si="0"/>
        <v>1395</v>
      </c>
      <c r="Y15" s="63">
        <f t="shared" si="1"/>
        <v>195605000</v>
      </c>
      <c r="Z15" s="45"/>
      <c r="AD15" s="45"/>
      <c r="AF15" s="45"/>
      <c r="AG15" s="45">
        <f t="shared" si="2"/>
        <v>0</v>
      </c>
      <c r="AH15" s="44">
        <f t="shared" si="3"/>
        <v>0</v>
      </c>
      <c r="AI15" s="45"/>
      <c r="AJ15" s="45"/>
    </row>
    <row r="16" spans="1:36" s="44" customFormat="1" x14ac:dyDescent="0.2">
      <c r="A16" s="41">
        <v>10109</v>
      </c>
      <c r="B16" s="91">
        <v>14201</v>
      </c>
      <c r="C16" s="26" t="s">
        <v>304</v>
      </c>
      <c r="D16" s="63">
        <f>VLOOKUP($B16,Total!$B$4:$Y$348,Total!D$1,FALSE)</f>
        <v>0</v>
      </c>
      <c r="E16" s="63">
        <f>VLOOKUP($B16,Total!$B$4:$Y$348,Total!E$1,FALSE)</f>
        <v>0</v>
      </c>
      <c r="F16" s="63">
        <f>VLOOKUP($B16,Total!$B$4:$Y$348,Total!F$1,FALSE)</f>
        <v>0</v>
      </c>
      <c r="G16" s="63">
        <f>VLOOKUP($B16,Total!$B$4:$Y$348,Total!G$1,FALSE)</f>
        <v>0</v>
      </c>
      <c r="H16" s="63">
        <f>VLOOKUP($B16,Total!$B$4:$Y$348,Total!H$1,FALSE)</f>
        <v>421</v>
      </c>
      <c r="I16" s="63">
        <f>VLOOKUP($B16,Total!$B$4:$Y$348,Total!I$1,FALSE)</f>
        <v>79990000</v>
      </c>
      <c r="J16" s="63">
        <f>VLOOKUP($B16,Total!$B$4:$Y$348,Total!J$1,FALSE)</f>
        <v>450</v>
      </c>
      <c r="K16" s="63">
        <f>VLOOKUP($B16,Total!$B$4:$Y$348,Total!K$1,FALSE)</f>
        <v>42750000</v>
      </c>
      <c r="L16" s="63">
        <f>VLOOKUP($B16,Total!$B$4:$Y$348,Total!L$1,FALSE)</f>
        <v>159</v>
      </c>
      <c r="M16" s="63">
        <f>VLOOKUP($B16,Total!$B$4:$Y$348,Total!M$1,FALSE)</f>
        <v>30210000</v>
      </c>
      <c r="N16" s="63">
        <f>VLOOKUP($B16,Total!$B$4:$Y$348,Total!N$1,FALSE)</f>
        <v>142</v>
      </c>
      <c r="O16" s="63">
        <f>VLOOKUP($B16,Total!$B$4:$Y$348,Total!O$1,FALSE)</f>
        <v>13490000</v>
      </c>
      <c r="P16" s="63">
        <f>VLOOKUP($B16,Total!$B$4:$Y$348,Total!P$1,FALSE)</f>
        <v>0</v>
      </c>
      <c r="Q16" s="63">
        <f>VLOOKUP($B16,Total!$B$4:$Y$348,Total!Q$1,FALSE)</f>
        <v>0</v>
      </c>
      <c r="R16" s="63">
        <f>VLOOKUP($B16,Total!$B$4:$Y$348,Total!R$1,FALSE)</f>
        <v>0</v>
      </c>
      <c r="S16" s="63">
        <f>VLOOKUP($B16,Total!$B$4:$Y$348,Total!S$1,FALSE)</f>
        <v>0</v>
      </c>
      <c r="T16" s="63">
        <f>VLOOKUP($B16,Total!$B$4:$Y$348,Total!T$1,FALSE)</f>
        <v>44</v>
      </c>
      <c r="U16" s="63">
        <f>VLOOKUP($B16,Total!$B$4:$Y$348,Total!U$1,FALSE)</f>
        <v>8360000</v>
      </c>
      <c r="V16" s="63">
        <f>VLOOKUP($B16,Total!$B$4:$Y$348,Total!V$1,FALSE)</f>
        <v>23</v>
      </c>
      <c r="W16" s="63">
        <f>VLOOKUP($B16,Total!$B$4:$Y$348,Total!W$1,FALSE)</f>
        <v>2185000</v>
      </c>
      <c r="X16" s="63">
        <f t="shared" si="0"/>
        <v>1239</v>
      </c>
      <c r="Y16" s="63">
        <f t="shared" si="1"/>
        <v>176985000</v>
      </c>
      <c r="Z16" s="45"/>
      <c r="AD16" s="45"/>
      <c r="AF16" s="45"/>
      <c r="AG16" s="45">
        <f t="shared" si="2"/>
        <v>0</v>
      </c>
      <c r="AH16" s="44">
        <f t="shared" si="3"/>
        <v>0</v>
      </c>
      <c r="AI16" s="45"/>
      <c r="AJ16" s="45"/>
    </row>
    <row r="17" spans="1:36" s="44" customFormat="1" x14ac:dyDescent="0.2">
      <c r="A17" s="41">
        <v>10110</v>
      </c>
      <c r="B17" s="91">
        <v>14107</v>
      </c>
      <c r="C17" s="26" t="s">
        <v>305</v>
      </c>
      <c r="D17" s="63">
        <f>VLOOKUP($B17,Total!$B$4:$Y$348,Total!D$1,FALSE)</f>
        <v>45</v>
      </c>
      <c r="E17" s="63">
        <f>VLOOKUP($B17,Total!$B$4:$Y$348,Total!E$1,FALSE)</f>
        <v>8550000</v>
      </c>
      <c r="F17" s="63">
        <f>VLOOKUP($B17,Total!$B$4:$Y$348,Total!F$1,FALSE)</f>
        <v>55</v>
      </c>
      <c r="G17" s="63">
        <f>VLOOKUP($B17,Total!$B$4:$Y$348,Total!G$1,FALSE)</f>
        <v>5225000</v>
      </c>
      <c r="H17" s="63">
        <f>VLOOKUP($B17,Total!$B$4:$Y$348,Total!H$1,FALSE)</f>
        <v>228</v>
      </c>
      <c r="I17" s="63">
        <f>VLOOKUP($B17,Total!$B$4:$Y$348,Total!I$1,FALSE)</f>
        <v>43320000</v>
      </c>
      <c r="J17" s="63">
        <f>VLOOKUP($B17,Total!$B$4:$Y$348,Total!J$1,FALSE)</f>
        <v>249</v>
      </c>
      <c r="K17" s="63">
        <f>VLOOKUP($B17,Total!$B$4:$Y$348,Total!K$1,FALSE)</f>
        <v>23655000</v>
      </c>
      <c r="L17" s="63">
        <f>VLOOKUP($B17,Total!$B$4:$Y$348,Total!L$1,FALSE)</f>
        <v>127</v>
      </c>
      <c r="M17" s="63">
        <f>VLOOKUP($B17,Total!$B$4:$Y$348,Total!M$1,FALSE)</f>
        <v>24130000</v>
      </c>
      <c r="N17" s="63">
        <f>VLOOKUP($B17,Total!$B$4:$Y$348,Total!N$1,FALSE)</f>
        <v>61</v>
      </c>
      <c r="O17" s="63">
        <f>VLOOKUP($B17,Total!$B$4:$Y$348,Total!O$1,FALSE)</f>
        <v>5795000</v>
      </c>
      <c r="P17" s="63">
        <f>VLOOKUP($B17,Total!$B$4:$Y$348,Total!P$1,FALSE)</f>
        <v>0</v>
      </c>
      <c r="Q17" s="63">
        <f>VLOOKUP($B17,Total!$B$4:$Y$348,Total!Q$1,FALSE)</f>
        <v>0</v>
      </c>
      <c r="R17" s="63">
        <f>VLOOKUP($B17,Total!$B$4:$Y$348,Total!R$1,FALSE)</f>
        <v>0</v>
      </c>
      <c r="S17" s="63">
        <f>VLOOKUP($B17,Total!$B$4:$Y$348,Total!S$1,FALSE)</f>
        <v>0</v>
      </c>
      <c r="T17" s="63">
        <f>VLOOKUP($B17,Total!$B$4:$Y$348,Total!T$1,FALSE)</f>
        <v>0</v>
      </c>
      <c r="U17" s="63">
        <f>VLOOKUP($B17,Total!$B$4:$Y$348,Total!U$1,FALSE)</f>
        <v>0</v>
      </c>
      <c r="V17" s="63">
        <f>VLOOKUP($B17,Total!$B$4:$Y$348,Total!V$1,FALSE)</f>
        <v>0</v>
      </c>
      <c r="W17" s="63">
        <f>VLOOKUP($B17,Total!$B$4:$Y$348,Total!W$1,FALSE)</f>
        <v>0</v>
      </c>
      <c r="X17" s="63">
        <f t="shared" si="0"/>
        <v>765</v>
      </c>
      <c r="Y17" s="63">
        <f t="shared" si="1"/>
        <v>110675000</v>
      </c>
      <c r="Z17" s="45"/>
      <c r="AD17" s="45"/>
      <c r="AF17" s="45"/>
      <c r="AG17" s="45">
        <f t="shared" si="2"/>
        <v>0</v>
      </c>
      <c r="AH17" s="44">
        <f t="shared" si="3"/>
        <v>0</v>
      </c>
      <c r="AI17" s="45"/>
      <c r="AJ17" s="45"/>
    </row>
    <row r="18" spans="1:36" s="44" customFormat="1" x14ac:dyDescent="0.2">
      <c r="A18" s="41">
        <v>10111</v>
      </c>
      <c r="B18" s="91">
        <v>14204</v>
      </c>
      <c r="C18" s="26" t="s">
        <v>306</v>
      </c>
      <c r="D18" s="63">
        <f>VLOOKUP($B18,Total!$B$4:$Y$348,Total!D$1,FALSE)</f>
        <v>50</v>
      </c>
      <c r="E18" s="63">
        <f>VLOOKUP($B18,Total!$B$4:$Y$348,Total!E$1,FALSE)</f>
        <v>9500000</v>
      </c>
      <c r="F18" s="63">
        <f>VLOOKUP($B18,Total!$B$4:$Y$348,Total!F$1,FALSE)</f>
        <v>41</v>
      </c>
      <c r="G18" s="63">
        <f>VLOOKUP($B18,Total!$B$4:$Y$348,Total!G$1,FALSE)</f>
        <v>3895000</v>
      </c>
      <c r="H18" s="63">
        <f>VLOOKUP($B18,Total!$B$4:$Y$348,Total!H$1,FALSE)</f>
        <v>280</v>
      </c>
      <c r="I18" s="63">
        <f>VLOOKUP($B18,Total!$B$4:$Y$348,Total!I$1,FALSE)</f>
        <v>53200000</v>
      </c>
      <c r="J18" s="63">
        <f>VLOOKUP($B18,Total!$B$4:$Y$348,Total!J$1,FALSE)</f>
        <v>347</v>
      </c>
      <c r="K18" s="63">
        <f>VLOOKUP($B18,Total!$B$4:$Y$348,Total!K$1,FALSE)</f>
        <v>32965000</v>
      </c>
      <c r="L18" s="63">
        <f>VLOOKUP($B18,Total!$B$4:$Y$348,Total!L$1,FALSE)</f>
        <v>68</v>
      </c>
      <c r="M18" s="63">
        <f>VLOOKUP($B18,Total!$B$4:$Y$348,Total!M$1,FALSE)</f>
        <v>12920000</v>
      </c>
      <c r="N18" s="63">
        <f>VLOOKUP($B18,Total!$B$4:$Y$348,Total!N$1,FALSE)</f>
        <v>109</v>
      </c>
      <c r="O18" s="63">
        <f>VLOOKUP($B18,Total!$B$4:$Y$348,Total!O$1,FALSE)</f>
        <v>10355000</v>
      </c>
      <c r="P18" s="63">
        <f>VLOOKUP($B18,Total!$B$4:$Y$348,Total!P$1,FALSE)</f>
        <v>0</v>
      </c>
      <c r="Q18" s="63">
        <f>VLOOKUP($B18,Total!$B$4:$Y$348,Total!Q$1,FALSE)</f>
        <v>0</v>
      </c>
      <c r="R18" s="63">
        <f>VLOOKUP($B18,Total!$B$4:$Y$348,Total!R$1,FALSE)</f>
        <v>0</v>
      </c>
      <c r="S18" s="63">
        <f>VLOOKUP($B18,Total!$B$4:$Y$348,Total!S$1,FALSE)</f>
        <v>0</v>
      </c>
      <c r="T18" s="63">
        <f>VLOOKUP($B18,Total!$B$4:$Y$348,Total!T$1,FALSE)</f>
        <v>36</v>
      </c>
      <c r="U18" s="63">
        <f>VLOOKUP($B18,Total!$B$4:$Y$348,Total!U$1,FALSE)</f>
        <v>6840000</v>
      </c>
      <c r="V18" s="63">
        <f>VLOOKUP($B18,Total!$B$4:$Y$348,Total!V$1,FALSE)</f>
        <v>12</v>
      </c>
      <c r="W18" s="63">
        <f>VLOOKUP($B18,Total!$B$4:$Y$348,Total!W$1,FALSE)</f>
        <v>1140000</v>
      </c>
      <c r="X18" s="63">
        <f t="shared" si="0"/>
        <v>943</v>
      </c>
      <c r="Y18" s="63">
        <f t="shared" si="1"/>
        <v>130815000</v>
      </c>
      <c r="Z18" s="45"/>
      <c r="AD18" s="45"/>
      <c r="AF18" s="45"/>
      <c r="AG18" s="45">
        <f t="shared" si="2"/>
        <v>0</v>
      </c>
      <c r="AH18" s="44">
        <f t="shared" si="3"/>
        <v>0</v>
      </c>
      <c r="AI18" s="45"/>
      <c r="AJ18" s="45"/>
    </row>
    <row r="19" spans="1:36" s="44" customFormat="1" ht="13.5" thickBot="1" x14ac:dyDescent="0.25">
      <c r="A19" s="41">
        <v>10112</v>
      </c>
      <c r="B19" s="91">
        <v>14203</v>
      </c>
      <c r="C19" s="26" t="s">
        <v>307</v>
      </c>
      <c r="D19" s="63">
        <f>VLOOKUP($B19,Total!$B$4:$Y$348,Total!D$1,FALSE)</f>
        <v>24</v>
      </c>
      <c r="E19" s="63">
        <f>VLOOKUP($B19,Total!$B$4:$Y$348,Total!E$1,FALSE)</f>
        <v>4560000</v>
      </c>
      <c r="F19" s="63">
        <f>VLOOKUP($B19,Total!$B$4:$Y$348,Total!F$1,FALSE)</f>
        <v>41</v>
      </c>
      <c r="G19" s="63">
        <f>VLOOKUP($B19,Total!$B$4:$Y$348,Total!G$1,FALSE)</f>
        <v>3895000</v>
      </c>
      <c r="H19" s="63">
        <f>VLOOKUP($B19,Total!$B$4:$Y$348,Total!H$1,FALSE)</f>
        <v>168</v>
      </c>
      <c r="I19" s="63">
        <f>VLOOKUP($B19,Total!$B$4:$Y$348,Total!I$1,FALSE)</f>
        <v>31920000</v>
      </c>
      <c r="J19" s="63">
        <f>VLOOKUP($B19,Total!$B$4:$Y$348,Total!J$1,FALSE)</f>
        <v>143</v>
      </c>
      <c r="K19" s="63">
        <f>VLOOKUP($B19,Total!$B$4:$Y$348,Total!K$1,FALSE)</f>
        <v>13585000</v>
      </c>
      <c r="L19" s="63">
        <f>VLOOKUP($B19,Total!$B$4:$Y$348,Total!L$1,FALSE)</f>
        <v>77</v>
      </c>
      <c r="M19" s="63">
        <f>VLOOKUP($B19,Total!$B$4:$Y$348,Total!M$1,FALSE)</f>
        <v>14630000</v>
      </c>
      <c r="N19" s="63">
        <f>VLOOKUP($B19,Total!$B$4:$Y$348,Total!N$1,FALSE)</f>
        <v>37</v>
      </c>
      <c r="O19" s="63">
        <f>VLOOKUP($B19,Total!$B$4:$Y$348,Total!O$1,FALSE)</f>
        <v>3515000</v>
      </c>
      <c r="P19" s="63">
        <f>VLOOKUP($B19,Total!$B$4:$Y$348,Total!P$1,FALSE)</f>
        <v>0</v>
      </c>
      <c r="Q19" s="63">
        <f>VLOOKUP($B19,Total!$B$4:$Y$348,Total!Q$1,FALSE)</f>
        <v>0</v>
      </c>
      <c r="R19" s="63">
        <f>VLOOKUP($B19,Total!$B$4:$Y$348,Total!R$1,FALSE)</f>
        <v>0</v>
      </c>
      <c r="S19" s="63">
        <f>VLOOKUP($B19,Total!$B$4:$Y$348,Total!S$1,FALSE)</f>
        <v>0</v>
      </c>
      <c r="T19" s="63">
        <f>VLOOKUP($B19,Total!$B$4:$Y$348,Total!T$1,FALSE)</f>
        <v>11</v>
      </c>
      <c r="U19" s="63">
        <f>VLOOKUP($B19,Total!$B$4:$Y$348,Total!U$1,FALSE)</f>
        <v>2090000</v>
      </c>
      <c r="V19" s="63">
        <f>VLOOKUP($B19,Total!$B$4:$Y$348,Total!V$1,FALSE)</f>
        <v>2</v>
      </c>
      <c r="W19" s="63">
        <f>VLOOKUP($B19,Total!$B$4:$Y$348,Total!W$1,FALSE)</f>
        <v>190000</v>
      </c>
      <c r="X19" s="63">
        <f t="shared" si="0"/>
        <v>503</v>
      </c>
      <c r="Y19" s="63">
        <f t="shared" si="1"/>
        <v>74385000</v>
      </c>
      <c r="Z19" s="45"/>
      <c r="AD19" s="45"/>
      <c r="AF19" s="45"/>
      <c r="AG19" s="45">
        <f t="shared" si="2"/>
        <v>0</v>
      </c>
      <c r="AH19" s="44">
        <f t="shared" si="3"/>
        <v>0</v>
      </c>
      <c r="AI19" s="45"/>
      <c r="AJ19" s="45"/>
    </row>
    <row r="20" spans="1:36" ht="13.5" thickBot="1" x14ac:dyDescent="0.25">
      <c r="A20" s="112" t="s">
        <v>7</v>
      </c>
      <c r="B20" s="113"/>
      <c r="C20" s="113"/>
      <c r="D20" s="23">
        <f t="shared" ref="D20:G20" si="4">SUM(D8:D19)</f>
        <v>298</v>
      </c>
      <c r="E20" s="23">
        <f t="shared" si="4"/>
        <v>56620000</v>
      </c>
      <c r="F20" s="23">
        <f t="shared" si="4"/>
        <v>315</v>
      </c>
      <c r="G20" s="23">
        <f t="shared" si="4"/>
        <v>29925000</v>
      </c>
      <c r="H20" s="23">
        <f>SUM(H8:H19)</f>
        <v>3171</v>
      </c>
      <c r="I20" s="23">
        <f t="shared" ref="I20:Y20" si="5">SUM(I8:I19)</f>
        <v>602490000</v>
      </c>
      <c r="J20" s="23">
        <f t="shared" si="5"/>
        <v>3567</v>
      </c>
      <c r="K20" s="23">
        <f t="shared" si="5"/>
        <v>338865000</v>
      </c>
      <c r="L20" s="23">
        <f t="shared" si="5"/>
        <v>1484</v>
      </c>
      <c r="M20" s="23">
        <f t="shared" si="5"/>
        <v>281960000</v>
      </c>
      <c r="N20" s="23">
        <f t="shared" si="5"/>
        <v>1254</v>
      </c>
      <c r="O20" s="23">
        <f t="shared" si="5"/>
        <v>119130000</v>
      </c>
      <c r="P20" s="23">
        <f t="shared" si="5"/>
        <v>40</v>
      </c>
      <c r="Q20" s="23">
        <f t="shared" si="5"/>
        <v>7600000</v>
      </c>
      <c r="R20" s="23">
        <f t="shared" si="5"/>
        <v>2</v>
      </c>
      <c r="S20" s="23">
        <f t="shared" si="5"/>
        <v>190000</v>
      </c>
      <c r="T20" s="23">
        <f t="shared" si="5"/>
        <v>430</v>
      </c>
      <c r="U20" s="23">
        <f t="shared" si="5"/>
        <v>81700000</v>
      </c>
      <c r="V20" s="23">
        <f t="shared" si="5"/>
        <v>153</v>
      </c>
      <c r="W20" s="23">
        <f t="shared" si="5"/>
        <v>14535000</v>
      </c>
      <c r="X20" s="23">
        <f t="shared" si="5"/>
        <v>10714</v>
      </c>
      <c r="Y20" s="23">
        <f t="shared" si="5"/>
        <v>1533015000</v>
      </c>
    </row>
    <row r="24" spans="1:36" x14ac:dyDescent="0.2">
      <c r="E24" s="34"/>
      <c r="F24" s="35"/>
    </row>
    <row r="25" spans="1:36" x14ac:dyDescent="0.2">
      <c r="E25" s="34"/>
      <c r="F25" s="35"/>
    </row>
  </sheetData>
  <autoFilter ref="A7:AF7"/>
  <mergeCells count="13">
    <mergeCell ref="X6:Y6"/>
    <mergeCell ref="A20:C20"/>
    <mergeCell ref="B6:B7"/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D6:G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"/>
  <sheetViews>
    <sheetView zoomScale="78" zoomScaleNormal="78" workbookViewId="0">
      <selection activeCell="D7" sqref="D7:W7"/>
    </sheetView>
  </sheetViews>
  <sheetFormatPr baseColWidth="10" defaultRowHeight="12.75" x14ac:dyDescent="0.2"/>
  <cols>
    <col min="2" max="2" width="14.85546875" customWidth="1"/>
    <col min="5" max="5" width="12.42578125" bestFit="1" customWidth="1"/>
    <col min="7" max="7" width="11.85546875" bestFit="1" customWidth="1"/>
    <col min="13" max="13" width="13.7109375" bestFit="1" customWidth="1"/>
    <col min="15" max="15" width="13.7109375" bestFit="1" customWidth="1"/>
    <col min="17" max="17" width="13.7109375" bestFit="1" customWidth="1"/>
    <col min="23" max="23" width="12.42578125" bestFit="1" customWidth="1"/>
    <col min="25" max="25" width="12.5703125" bestFit="1" customWidth="1"/>
    <col min="30" max="30" width="12.42578125" bestFit="1" customWidth="1"/>
  </cols>
  <sheetData>
    <row r="1" spans="1:35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5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35" x14ac:dyDescent="0.2">
      <c r="A3" s="36"/>
      <c r="B3" s="36"/>
      <c r="C3" s="36"/>
    </row>
    <row r="4" spans="1:35" ht="18" x14ac:dyDescent="0.25">
      <c r="A4" s="118" t="s">
        <v>56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35" ht="13.5" thickBot="1" x14ac:dyDescent="0.25">
      <c r="A5" s="36"/>
      <c r="B5" s="36"/>
      <c r="C5" s="36"/>
    </row>
    <row r="6" spans="1:35" s="47" customFormat="1" ht="15.75" customHeight="1" thickBot="1" x14ac:dyDescent="0.25">
      <c r="A6" s="121" t="s">
        <v>0</v>
      </c>
      <c r="B6" s="123" t="s">
        <v>58</v>
      </c>
      <c r="C6" s="127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35" s="44" customFormat="1" ht="99" customHeight="1" thickBot="1" x14ac:dyDescent="0.25">
      <c r="A7" s="134"/>
      <c r="B7" s="124"/>
      <c r="C7" s="135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61" t="s">
        <v>6</v>
      </c>
      <c r="Y7" s="57" t="s">
        <v>28</v>
      </c>
    </row>
    <row r="8" spans="1:35" s="44" customFormat="1" x14ac:dyDescent="0.2">
      <c r="A8" s="79">
        <v>1101</v>
      </c>
      <c r="B8" s="91">
        <v>15101</v>
      </c>
      <c r="C8" s="26" t="s">
        <v>65</v>
      </c>
      <c r="D8" s="63">
        <f>VLOOKUP($B8,Total!$B$4:$Y$348,Total!D$1,FALSE)</f>
        <v>340</v>
      </c>
      <c r="E8" s="63">
        <f>VLOOKUP($B8,Total!$B$4:$Y$348,Total!E$1,FALSE)</f>
        <v>64600000</v>
      </c>
      <c r="F8" s="63">
        <f>VLOOKUP($B8,Total!$B$4:$Y$348,Total!F$1,FALSE)</f>
        <v>339</v>
      </c>
      <c r="G8" s="63">
        <f>VLOOKUP($B8,Total!$B$4:$Y$348,Total!G$1,FALSE)</f>
        <v>32205000</v>
      </c>
      <c r="H8" s="63">
        <f>VLOOKUP($B8,Total!$B$4:$Y$348,Total!H$1,FALSE)</f>
        <v>0</v>
      </c>
      <c r="I8" s="63">
        <f>VLOOKUP($B8,Total!$B$4:$Y$348,Total!I$1,FALSE)</f>
        <v>0</v>
      </c>
      <c r="J8" s="63">
        <f>VLOOKUP($B8,Total!$B$4:$Y$348,Total!J$1,FALSE)</f>
        <v>0</v>
      </c>
      <c r="K8" s="63">
        <f>VLOOKUP($B8,Total!$B$4:$Y$348,Total!K$1,FALSE)</f>
        <v>0</v>
      </c>
      <c r="L8" s="63">
        <f>VLOOKUP($B8,Total!$B$4:$Y$348,Total!L$1,FALSE)</f>
        <v>515</v>
      </c>
      <c r="M8" s="63">
        <f>VLOOKUP($B8,Total!$B$4:$Y$348,Total!M$1,FALSE)</f>
        <v>97850000</v>
      </c>
      <c r="N8" s="63">
        <f>VLOOKUP($B8,Total!$B$4:$Y$348,Total!N$1,FALSE)</f>
        <v>499</v>
      </c>
      <c r="O8" s="63">
        <f>VLOOKUP($B8,Total!$B$4:$Y$348,Total!O$1,FALSE)</f>
        <v>47405000</v>
      </c>
      <c r="P8" s="63">
        <f>VLOOKUP($B8,Total!$B$4:$Y$348,Total!P$1,FALSE)</f>
        <v>27</v>
      </c>
      <c r="Q8" s="63">
        <f>VLOOKUP($B8,Total!$B$4:$Y$348,Total!Q$1,FALSE)</f>
        <v>5130000</v>
      </c>
      <c r="R8" s="63">
        <f>VLOOKUP($B8,Total!$B$4:$Y$348,Total!R$1,FALSE)</f>
        <v>5</v>
      </c>
      <c r="S8" s="63">
        <f>VLOOKUP($B8,Total!$B$4:$Y$348,Total!S$1,FALSE)</f>
        <v>475000</v>
      </c>
      <c r="T8" s="63">
        <f>VLOOKUP($B8,Total!$B$4:$Y$348,Total!T$1,FALSE)</f>
        <v>0</v>
      </c>
      <c r="U8" s="63">
        <f>VLOOKUP($B8,Total!$B$4:$Y$348,Total!U$1,FALSE)</f>
        <v>0</v>
      </c>
      <c r="V8" s="63">
        <f>VLOOKUP($B8,Total!$B$4:$Y$348,Total!V$1,FALSE)</f>
        <v>0</v>
      </c>
      <c r="W8" s="63">
        <f>VLOOKUP($B8,Total!$B$4:$Y$348,Total!W$1,FALSE)</f>
        <v>0</v>
      </c>
      <c r="X8" s="63">
        <f>D8+F8+H8+J8+L8+N8+P8+R8+T8+V8</f>
        <v>1725</v>
      </c>
      <c r="Y8" s="63">
        <f>E8+G8+I8+K8+M8+O8+Q8+S8+U8+W8</f>
        <v>247665000</v>
      </c>
      <c r="Z8" s="45"/>
      <c r="AD8" s="45"/>
      <c r="AF8" s="45"/>
      <c r="AG8" s="45"/>
      <c r="AH8" s="45"/>
      <c r="AI8" s="45"/>
    </row>
    <row r="9" spans="1:35" s="44" customFormat="1" x14ac:dyDescent="0.2">
      <c r="A9" s="79">
        <v>1106</v>
      </c>
      <c r="B9" s="91">
        <v>15102</v>
      </c>
      <c r="C9" s="26" t="s">
        <v>66</v>
      </c>
      <c r="D9" s="63">
        <f>VLOOKUP($B9,Total!$B$4:$Y$348,Total!D$1,FALSE)</f>
        <v>0</v>
      </c>
      <c r="E9" s="63">
        <f>VLOOKUP($B9,Total!$B$4:$Y$348,Total!E$1,FALSE)</f>
        <v>0</v>
      </c>
      <c r="F9" s="63">
        <f>VLOOKUP($B9,Total!$B$4:$Y$348,Total!F$1,FALSE)</f>
        <v>18</v>
      </c>
      <c r="G9" s="63">
        <f>VLOOKUP($B9,Total!$B$4:$Y$348,Total!G$1,FALSE)</f>
        <v>1710000</v>
      </c>
      <c r="H9" s="63">
        <f>VLOOKUP($B9,Total!$B$4:$Y$348,Total!H$1,FALSE)</f>
        <v>0</v>
      </c>
      <c r="I9" s="63">
        <f>VLOOKUP($B9,Total!$B$4:$Y$348,Total!I$1,FALSE)</f>
        <v>0</v>
      </c>
      <c r="J9" s="63">
        <f>VLOOKUP($B9,Total!$B$4:$Y$348,Total!J$1,FALSE)</f>
        <v>0</v>
      </c>
      <c r="K9" s="63">
        <f>VLOOKUP($B9,Total!$B$4:$Y$348,Total!K$1,FALSE)</f>
        <v>0</v>
      </c>
      <c r="L9" s="63">
        <f>VLOOKUP($B9,Total!$B$4:$Y$348,Total!L$1,FALSE)</f>
        <v>4</v>
      </c>
      <c r="M9" s="63">
        <f>VLOOKUP($B9,Total!$B$4:$Y$348,Total!M$1,FALSE)</f>
        <v>760000</v>
      </c>
      <c r="N9" s="63">
        <f>VLOOKUP($B9,Total!$B$4:$Y$348,Total!N$1,FALSE)</f>
        <v>2</v>
      </c>
      <c r="O9" s="63">
        <f>VLOOKUP($B9,Total!$B$4:$Y$348,Total!O$1,FALSE)</f>
        <v>190000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0</v>
      </c>
      <c r="U9" s="63">
        <f>VLOOKUP($B9,Total!$B$4:$Y$348,Total!U$1,FALSE)</f>
        <v>0</v>
      </c>
      <c r="V9" s="63">
        <f>VLOOKUP($B9,Total!$B$4:$Y$348,Total!V$1,FALSE)</f>
        <v>0</v>
      </c>
      <c r="W9" s="63">
        <f>VLOOKUP($B9,Total!$B$4:$Y$348,Total!W$1,FALSE)</f>
        <v>0</v>
      </c>
      <c r="X9" s="63">
        <f t="shared" ref="X9:X11" si="0">D9+F9+H9+J9+L9+N9+P9+R9+T9+V9</f>
        <v>24</v>
      </c>
      <c r="Y9" s="63">
        <f t="shared" ref="Y9:Y11" si="1">E9+G9+I9+K9+M9+O9+Q9+S9+U9+W9</f>
        <v>2660000</v>
      </c>
      <c r="Z9" s="45"/>
      <c r="AD9" s="45"/>
      <c r="AF9" s="45"/>
      <c r="AG9" s="45"/>
      <c r="AH9" s="45"/>
      <c r="AI9" s="45"/>
    </row>
    <row r="10" spans="1:35" s="44" customFormat="1" x14ac:dyDescent="0.2">
      <c r="A10" s="79">
        <v>1301</v>
      </c>
      <c r="B10" s="91">
        <v>15201</v>
      </c>
      <c r="C10" s="26" t="s">
        <v>74</v>
      </c>
      <c r="D10" s="63">
        <f>VLOOKUP($B10,Total!$B$4:$Y$348,Total!D$1,FALSE)</f>
        <v>4</v>
      </c>
      <c r="E10" s="63">
        <f>VLOOKUP($B10,Total!$B$4:$Y$348,Total!E$1,FALSE)</f>
        <v>760000</v>
      </c>
      <c r="F10" s="63">
        <f>VLOOKUP($B10,Total!$B$4:$Y$348,Total!F$1,FALSE)</f>
        <v>24</v>
      </c>
      <c r="G10" s="63">
        <f>VLOOKUP($B10,Total!$B$4:$Y$348,Total!G$1,FALSE)</f>
        <v>2280000</v>
      </c>
      <c r="H10" s="63">
        <f>VLOOKUP($B10,Total!$B$4:$Y$348,Total!H$1,FALSE)</f>
        <v>0</v>
      </c>
      <c r="I10" s="63">
        <f>VLOOKUP($B10,Total!$B$4:$Y$348,Total!I$1,FALSE)</f>
        <v>0</v>
      </c>
      <c r="J10" s="63">
        <f>VLOOKUP($B10,Total!$B$4:$Y$348,Total!J$1,FALSE)</f>
        <v>0</v>
      </c>
      <c r="K10" s="63">
        <f>VLOOKUP($B10,Total!$B$4:$Y$348,Total!K$1,FALSE)</f>
        <v>0</v>
      </c>
      <c r="L10" s="63">
        <f>VLOOKUP($B10,Total!$B$4:$Y$348,Total!L$1,FALSE)</f>
        <v>6</v>
      </c>
      <c r="M10" s="63">
        <f>VLOOKUP($B10,Total!$B$4:$Y$348,Total!M$1,FALSE)</f>
        <v>1140000</v>
      </c>
      <c r="N10" s="63">
        <f>VLOOKUP($B10,Total!$B$4:$Y$348,Total!N$1,FALSE)</f>
        <v>18</v>
      </c>
      <c r="O10" s="63">
        <f>VLOOKUP($B10,Total!$B$4:$Y$348,Total!O$1,FALSE)</f>
        <v>1710000</v>
      </c>
      <c r="P10" s="63">
        <f>VLOOKUP($B10,Total!$B$4:$Y$348,Total!P$1,FALSE)</f>
        <v>0</v>
      </c>
      <c r="Q10" s="63">
        <f>VLOOKUP($B10,Total!$B$4:$Y$348,Total!Q$1,FALSE)</f>
        <v>0</v>
      </c>
      <c r="R10" s="63">
        <f>VLOOKUP($B10,Total!$B$4:$Y$348,Total!R$1,FALSE)</f>
        <v>0</v>
      </c>
      <c r="S10" s="63">
        <f>VLOOKUP($B10,Total!$B$4:$Y$348,Total!S$1,FALSE)</f>
        <v>0</v>
      </c>
      <c r="T10" s="63">
        <f>VLOOKUP($B10,Total!$B$4:$Y$348,Total!T$1,FALSE)</f>
        <v>0</v>
      </c>
      <c r="U10" s="63">
        <f>VLOOKUP($B10,Total!$B$4:$Y$348,Total!U$1,FALSE)</f>
        <v>0</v>
      </c>
      <c r="V10" s="63">
        <f>VLOOKUP($B10,Total!$B$4:$Y$348,Total!V$1,FALSE)</f>
        <v>0</v>
      </c>
      <c r="W10" s="63">
        <f>VLOOKUP($B10,Total!$B$4:$Y$348,Total!W$1,FALSE)</f>
        <v>0</v>
      </c>
      <c r="X10" s="63">
        <f t="shared" si="0"/>
        <v>52</v>
      </c>
      <c r="Y10" s="63">
        <f t="shared" si="1"/>
        <v>5890000</v>
      </c>
      <c r="Z10" s="45"/>
      <c r="AD10" s="45"/>
      <c r="AF10" s="45"/>
      <c r="AG10" s="45"/>
      <c r="AH10" s="45"/>
      <c r="AI10" s="45"/>
    </row>
    <row r="11" spans="1:35" s="44" customFormat="1" ht="13.5" thickBot="1" x14ac:dyDescent="0.25">
      <c r="A11" s="79">
        <v>1302</v>
      </c>
      <c r="B11" s="91">
        <v>15202</v>
      </c>
      <c r="C11" s="26" t="s">
        <v>75</v>
      </c>
      <c r="D11" s="63">
        <f>VLOOKUP($B11,Total!$B$4:$Y$348,Total!D$1,FALSE)</f>
        <v>4</v>
      </c>
      <c r="E11" s="63">
        <f>VLOOKUP($B11,Total!$B$4:$Y$348,Total!E$1,FALSE)</f>
        <v>760000</v>
      </c>
      <c r="F11" s="63">
        <f>VLOOKUP($B11,Total!$B$4:$Y$348,Total!F$1,FALSE)</f>
        <v>13</v>
      </c>
      <c r="G11" s="63">
        <f>VLOOKUP($B11,Total!$B$4:$Y$348,Total!G$1,FALSE)</f>
        <v>1235000</v>
      </c>
      <c r="H11" s="63">
        <f>VLOOKUP($B11,Total!$B$4:$Y$348,Total!H$1,FALSE)</f>
        <v>0</v>
      </c>
      <c r="I11" s="63">
        <f>VLOOKUP($B11,Total!$B$4:$Y$348,Total!I$1,FALSE)</f>
        <v>0</v>
      </c>
      <c r="J11" s="63">
        <f>VLOOKUP($B11,Total!$B$4:$Y$348,Total!J$1,FALSE)</f>
        <v>0</v>
      </c>
      <c r="K11" s="63">
        <f>VLOOKUP($B11,Total!$B$4:$Y$348,Total!K$1,FALSE)</f>
        <v>0</v>
      </c>
      <c r="L11" s="63">
        <f>VLOOKUP($B11,Total!$B$4:$Y$348,Total!L$1,FALSE)</f>
        <v>7</v>
      </c>
      <c r="M11" s="63">
        <f>VLOOKUP($B11,Total!$B$4:$Y$348,Total!M$1,FALSE)</f>
        <v>1330000</v>
      </c>
      <c r="N11" s="63">
        <f>VLOOKUP($B11,Total!$B$4:$Y$348,Total!N$1,FALSE)</f>
        <v>0</v>
      </c>
      <c r="O11" s="63">
        <f>VLOOKUP($B11,Total!$B$4:$Y$348,Total!O$1,FALSE)</f>
        <v>0</v>
      </c>
      <c r="P11" s="63">
        <f>VLOOKUP($B11,Total!$B$4:$Y$348,Total!P$1,FALSE)</f>
        <v>0</v>
      </c>
      <c r="Q11" s="63">
        <f>VLOOKUP($B11,Total!$B$4:$Y$348,Total!Q$1,FALSE)</f>
        <v>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0</v>
      </c>
      <c r="U11" s="63">
        <f>VLOOKUP($B11,Total!$B$4:$Y$348,Total!U$1,FALSE)</f>
        <v>0</v>
      </c>
      <c r="V11" s="63">
        <f>VLOOKUP($B11,Total!$B$4:$Y$348,Total!V$1,FALSE)</f>
        <v>0</v>
      </c>
      <c r="W11" s="63">
        <f>VLOOKUP($B11,Total!$B$4:$Y$348,Total!W$1,FALSE)</f>
        <v>0</v>
      </c>
      <c r="X11" s="63">
        <f t="shared" si="0"/>
        <v>24</v>
      </c>
      <c r="Y11" s="63">
        <f t="shared" si="1"/>
        <v>3325000</v>
      </c>
      <c r="Z11" s="45"/>
      <c r="AD11" s="45"/>
      <c r="AF11" s="45"/>
      <c r="AG11" s="45"/>
      <c r="AH11" s="45"/>
      <c r="AI11" s="45"/>
    </row>
    <row r="12" spans="1:35" ht="13.5" thickBot="1" x14ac:dyDescent="0.25">
      <c r="A12" s="112" t="s">
        <v>7</v>
      </c>
      <c r="B12" s="113"/>
      <c r="C12" s="113"/>
      <c r="D12" s="3">
        <f t="shared" ref="D12:G12" si="2">SUM(D8:D11)</f>
        <v>348</v>
      </c>
      <c r="E12" s="3">
        <f t="shared" si="2"/>
        <v>66120000</v>
      </c>
      <c r="F12" s="3">
        <f t="shared" si="2"/>
        <v>394</v>
      </c>
      <c r="G12" s="3">
        <f t="shared" si="2"/>
        <v>37430000</v>
      </c>
      <c r="H12" s="3">
        <f>SUM(H8:H11)</f>
        <v>0</v>
      </c>
      <c r="I12" s="3">
        <f t="shared" ref="I12:Y12" si="3">SUM(I8:I11)</f>
        <v>0</v>
      </c>
      <c r="J12" s="3">
        <f t="shared" si="3"/>
        <v>0</v>
      </c>
      <c r="K12" s="23">
        <f t="shared" si="3"/>
        <v>0</v>
      </c>
      <c r="L12" s="4">
        <f t="shared" si="3"/>
        <v>532</v>
      </c>
      <c r="M12" s="3">
        <f t="shared" si="3"/>
        <v>101080000</v>
      </c>
      <c r="N12" s="3">
        <f t="shared" si="3"/>
        <v>519</v>
      </c>
      <c r="O12" s="73">
        <f t="shared" si="3"/>
        <v>49305000</v>
      </c>
      <c r="P12" s="3">
        <f t="shared" si="3"/>
        <v>27</v>
      </c>
      <c r="Q12" s="3">
        <f t="shared" si="3"/>
        <v>5130000</v>
      </c>
      <c r="R12" s="3">
        <f t="shared" si="3"/>
        <v>5</v>
      </c>
      <c r="S12" s="23">
        <f t="shared" si="3"/>
        <v>475000</v>
      </c>
      <c r="T12" s="4">
        <f t="shared" si="3"/>
        <v>0</v>
      </c>
      <c r="U12" s="3">
        <f t="shared" si="3"/>
        <v>0</v>
      </c>
      <c r="V12" s="3">
        <f t="shared" si="3"/>
        <v>0</v>
      </c>
      <c r="W12" s="73">
        <f t="shared" si="3"/>
        <v>0</v>
      </c>
      <c r="X12" s="4">
        <f>SUM(X8:X11)</f>
        <v>1825</v>
      </c>
      <c r="Y12" s="23">
        <f t="shared" si="3"/>
        <v>259540000</v>
      </c>
    </row>
    <row r="16" spans="1:35" x14ac:dyDescent="0.2">
      <c r="D16" s="34"/>
      <c r="E16" s="35"/>
    </row>
    <row r="17" spans="4:5" x14ac:dyDescent="0.2">
      <c r="D17" s="34"/>
      <c r="E17" s="35"/>
    </row>
  </sheetData>
  <mergeCells count="13">
    <mergeCell ref="X6:Y6"/>
    <mergeCell ref="A12:C12"/>
    <mergeCell ref="B6:B7"/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D6:G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zoomScale="92" zoomScaleNormal="92" workbookViewId="0">
      <selection activeCell="E7" sqref="E7"/>
    </sheetView>
  </sheetViews>
  <sheetFormatPr baseColWidth="10" defaultRowHeight="12.75" x14ac:dyDescent="0.2"/>
  <cols>
    <col min="2" max="2" width="1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3" max="13" width="12.42578125" bestFit="1" customWidth="1"/>
    <col min="15" max="15" width="12.42578125" bestFit="1" customWidth="1"/>
    <col min="17" max="17" width="12.42578125" bestFit="1" customWidth="1"/>
    <col min="23" max="23" width="13.5703125" bestFit="1" customWidth="1"/>
    <col min="25" max="25" width="14.140625" bestFit="1" customWidth="1"/>
  </cols>
  <sheetData>
    <row r="1" spans="1:36" ht="18" x14ac:dyDescent="0.25">
      <c r="A1" s="118" t="str">
        <f>NACIONAL!A1</f>
        <v>BONO ESPECIAL ENERO 2022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</row>
    <row r="2" spans="1:36" ht="18" x14ac:dyDescent="0.25">
      <c r="A2" s="118" t="str">
        <f>NACIONAL!A2</f>
        <v>Ley Nº 21.405 Artículo 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1:36" x14ac:dyDescent="0.2">
      <c r="A3" s="36"/>
      <c r="B3" s="36"/>
      <c r="C3" s="36"/>
    </row>
    <row r="4" spans="1:36" ht="18" x14ac:dyDescent="0.25">
      <c r="A4" s="118" t="s">
        <v>57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</row>
    <row r="5" spans="1:36" ht="13.5" thickBot="1" x14ac:dyDescent="0.25">
      <c r="A5" s="36"/>
      <c r="B5" s="36"/>
      <c r="C5" s="36"/>
    </row>
    <row r="6" spans="1:36" ht="15.75" customHeight="1" thickBot="1" x14ac:dyDescent="0.25">
      <c r="A6" s="107" t="s">
        <v>0</v>
      </c>
      <c r="B6" s="123" t="s">
        <v>58</v>
      </c>
      <c r="C6" s="109" t="s">
        <v>1</v>
      </c>
      <c r="D6" s="102" t="s">
        <v>410</v>
      </c>
      <c r="E6" s="103"/>
      <c r="F6" s="103"/>
      <c r="G6" s="104"/>
      <c r="H6" s="115" t="s">
        <v>2</v>
      </c>
      <c r="I6" s="116"/>
      <c r="J6" s="116"/>
      <c r="K6" s="117"/>
      <c r="L6" s="115" t="s">
        <v>3</v>
      </c>
      <c r="M6" s="116"/>
      <c r="N6" s="116"/>
      <c r="O6" s="117"/>
      <c r="P6" s="115" t="s">
        <v>4</v>
      </c>
      <c r="Q6" s="116"/>
      <c r="R6" s="116"/>
      <c r="S6" s="117"/>
      <c r="T6" s="115" t="s">
        <v>5</v>
      </c>
      <c r="U6" s="116"/>
      <c r="V6" s="116"/>
      <c r="W6" s="117"/>
      <c r="X6" s="105" t="s">
        <v>15</v>
      </c>
      <c r="Y6" s="106"/>
    </row>
    <row r="7" spans="1:36" s="44" customFormat="1" ht="130.5" customHeight="1" thickBot="1" x14ac:dyDescent="0.25">
      <c r="A7" s="108"/>
      <c r="B7" s="124"/>
      <c r="C7" s="110"/>
      <c r="D7" s="96" t="s">
        <v>417</v>
      </c>
      <c r="E7" s="97" t="s">
        <v>418</v>
      </c>
      <c r="F7" s="97" t="s">
        <v>419</v>
      </c>
      <c r="G7" s="98" t="s">
        <v>420</v>
      </c>
      <c r="H7" s="96" t="s">
        <v>417</v>
      </c>
      <c r="I7" s="97" t="s">
        <v>418</v>
      </c>
      <c r="J7" s="97" t="s">
        <v>419</v>
      </c>
      <c r="K7" s="98" t="s">
        <v>420</v>
      </c>
      <c r="L7" s="96" t="s">
        <v>417</v>
      </c>
      <c r="M7" s="97" t="s">
        <v>418</v>
      </c>
      <c r="N7" s="97" t="s">
        <v>419</v>
      </c>
      <c r="O7" s="98" t="s">
        <v>420</v>
      </c>
      <c r="P7" s="96" t="s">
        <v>417</v>
      </c>
      <c r="Q7" s="97" t="s">
        <v>418</v>
      </c>
      <c r="R7" s="97" t="s">
        <v>419</v>
      </c>
      <c r="S7" s="98" t="s">
        <v>420</v>
      </c>
      <c r="T7" s="96" t="s">
        <v>417</v>
      </c>
      <c r="U7" s="97" t="s">
        <v>418</v>
      </c>
      <c r="V7" s="97" t="s">
        <v>419</v>
      </c>
      <c r="W7" s="98" t="s">
        <v>420</v>
      </c>
      <c r="X7" s="38" t="s">
        <v>6</v>
      </c>
      <c r="Y7" s="39" t="s">
        <v>28</v>
      </c>
    </row>
    <row r="8" spans="1:36" s="44" customFormat="1" x14ac:dyDescent="0.2">
      <c r="A8" s="40">
        <v>8101</v>
      </c>
      <c r="B8" s="91">
        <v>16101</v>
      </c>
      <c r="C8" s="26" t="s">
        <v>210</v>
      </c>
      <c r="D8" s="63">
        <f>VLOOKUP($B8,Total!$B$4:$Y$348,Total!D$1,FALSE)</f>
        <v>192</v>
      </c>
      <c r="E8" s="63">
        <f>VLOOKUP($B8,Total!$B$4:$Y$348,Total!E$1,FALSE)</f>
        <v>36480000</v>
      </c>
      <c r="F8" s="63">
        <f>VLOOKUP($B8,Total!$B$4:$Y$348,Total!F$1,FALSE)</f>
        <v>156</v>
      </c>
      <c r="G8" s="63">
        <f>VLOOKUP($B8,Total!$B$4:$Y$348,Total!G$1,FALSE)</f>
        <v>14820000</v>
      </c>
      <c r="H8" s="63">
        <f>VLOOKUP($B8,Total!$B$4:$Y$348,Total!H$1,FALSE)</f>
        <v>778</v>
      </c>
      <c r="I8" s="63">
        <f>VLOOKUP($B8,Total!$B$4:$Y$348,Total!I$1,FALSE)</f>
        <v>147820000</v>
      </c>
      <c r="J8" s="63">
        <f>VLOOKUP($B8,Total!$B$4:$Y$348,Total!J$1,FALSE)</f>
        <v>921</v>
      </c>
      <c r="K8" s="63">
        <f>VLOOKUP($B8,Total!$B$4:$Y$348,Total!K$1,FALSE)</f>
        <v>87495000</v>
      </c>
      <c r="L8" s="63">
        <f>VLOOKUP($B8,Total!$B$4:$Y$348,Total!L$1,FALSE)</f>
        <v>337</v>
      </c>
      <c r="M8" s="63">
        <f>VLOOKUP($B8,Total!$B$4:$Y$348,Total!M$1,FALSE)</f>
        <v>64030000</v>
      </c>
      <c r="N8" s="63">
        <f>VLOOKUP($B8,Total!$B$4:$Y$348,Total!N$1,FALSE)</f>
        <v>428</v>
      </c>
      <c r="O8" s="63">
        <f>VLOOKUP($B8,Total!$B$4:$Y$348,Total!O$1,FALSE)</f>
        <v>40660000</v>
      </c>
      <c r="P8" s="63">
        <f>VLOOKUP($B8,Total!$B$4:$Y$348,Total!P$1,FALSE)</f>
        <v>31</v>
      </c>
      <c r="Q8" s="63">
        <f>VLOOKUP($B8,Total!$B$4:$Y$348,Total!Q$1,FALSE)</f>
        <v>5890000</v>
      </c>
      <c r="R8" s="63">
        <f>VLOOKUP($B8,Total!$B$4:$Y$348,Total!R$1,FALSE)</f>
        <v>19</v>
      </c>
      <c r="S8" s="63">
        <f>VLOOKUP($B8,Total!$B$4:$Y$348,Total!S$1,FALSE)</f>
        <v>1805000</v>
      </c>
      <c r="T8" s="63">
        <f>VLOOKUP($B8,Total!$B$4:$Y$348,Total!T$1,FALSE)</f>
        <v>236</v>
      </c>
      <c r="U8" s="63">
        <f>VLOOKUP($B8,Total!$B$4:$Y$348,Total!U$1,FALSE)</f>
        <v>44840000</v>
      </c>
      <c r="V8" s="63">
        <f>VLOOKUP($B8,Total!$B$4:$Y$348,Total!V$1,FALSE)</f>
        <v>70</v>
      </c>
      <c r="W8" s="63">
        <f>VLOOKUP($B8,Total!$B$4:$Y$348,Total!W$1,FALSE)</f>
        <v>6650000</v>
      </c>
      <c r="X8" s="63">
        <f>D8+F8+H8+J8+L8+N8+P8+R8+T8+V8</f>
        <v>3168</v>
      </c>
      <c r="Y8" s="63">
        <f>E8+G8+I8+K8+M8+O8+Q8+S8+U8+W8</f>
        <v>450490000</v>
      </c>
      <c r="Z8" s="45"/>
      <c r="AE8" s="45"/>
      <c r="AF8" s="45"/>
      <c r="AG8" s="45"/>
      <c r="AI8" s="45"/>
      <c r="AJ8" s="45"/>
    </row>
    <row r="9" spans="1:36" s="44" customFormat="1" x14ac:dyDescent="0.2">
      <c r="A9" s="41">
        <v>8102</v>
      </c>
      <c r="B9" s="91">
        <v>16106</v>
      </c>
      <c r="C9" s="26" t="s">
        <v>211</v>
      </c>
      <c r="D9" s="63">
        <f>VLOOKUP($B9,Total!$B$4:$Y$348,Total!D$1,FALSE)</f>
        <v>0</v>
      </c>
      <c r="E9" s="63">
        <f>VLOOKUP($B9,Total!$B$4:$Y$348,Total!E$1,FALSE)</f>
        <v>0</v>
      </c>
      <c r="F9" s="63">
        <f>VLOOKUP($B9,Total!$B$4:$Y$348,Total!F$1,FALSE)</f>
        <v>0</v>
      </c>
      <c r="G9" s="63">
        <f>VLOOKUP($B9,Total!$B$4:$Y$348,Total!G$1,FALSE)</f>
        <v>0</v>
      </c>
      <c r="H9" s="63">
        <f>VLOOKUP($B9,Total!$B$4:$Y$348,Total!H$1,FALSE)</f>
        <v>185</v>
      </c>
      <c r="I9" s="63">
        <f>VLOOKUP($B9,Total!$B$4:$Y$348,Total!I$1,FALSE)</f>
        <v>35150000</v>
      </c>
      <c r="J9" s="63">
        <f>VLOOKUP($B9,Total!$B$4:$Y$348,Total!J$1,FALSE)</f>
        <v>138</v>
      </c>
      <c r="K9" s="63">
        <f>VLOOKUP($B9,Total!$B$4:$Y$348,Total!K$1,FALSE)</f>
        <v>13110000</v>
      </c>
      <c r="L9" s="63">
        <f>VLOOKUP($B9,Total!$B$4:$Y$348,Total!L$1,FALSE)</f>
        <v>74</v>
      </c>
      <c r="M9" s="63">
        <f>VLOOKUP($B9,Total!$B$4:$Y$348,Total!M$1,FALSE)</f>
        <v>14060000</v>
      </c>
      <c r="N9" s="63">
        <f>VLOOKUP($B9,Total!$B$4:$Y$348,Total!N$1,FALSE)</f>
        <v>50</v>
      </c>
      <c r="O9" s="63">
        <f>VLOOKUP($B9,Total!$B$4:$Y$348,Total!O$1,FALSE)</f>
        <v>4750000</v>
      </c>
      <c r="P9" s="63">
        <f>VLOOKUP($B9,Total!$B$4:$Y$348,Total!P$1,FALSE)</f>
        <v>0</v>
      </c>
      <c r="Q9" s="63">
        <f>VLOOKUP($B9,Total!$B$4:$Y$348,Total!Q$1,FALSE)</f>
        <v>0</v>
      </c>
      <c r="R9" s="63">
        <f>VLOOKUP($B9,Total!$B$4:$Y$348,Total!R$1,FALSE)</f>
        <v>0</v>
      </c>
      <c r="S9" s="63">
        <f>VLOOKUP($B9,Total!$B$4:$Y$348,Total!S$1,FALSE)</f>
        <v>0</v>
      </c>
      <c r="T9" s="63">
        <f>VLOOKUP($B9,Total!$B$4:$Y$348,Total!T$1,FALSE)</f>
        <v>14</v>
      </c>
      <c r="U9" s="63">
        <f>VLOOKUP($B9,Total!$B$4:$Y$348,Total!U$1,FALSE)</f>
        <v>2660000</v>
      </c>
      <c r="V9" s="63">
        <f>VLOOKUP($B9,Total!$B$4:$Y$348,Total!V$1,FALSE)</f>
        <v>0</v>
      </c>
      <c r="W9" s="63">
        <f>VLOOKUP($B9,Total!$B$4:$Y$348,Total!W$1,FALSE)</f>
        <v>0</v>
      </c>
      <c r="X9" s="63">
        <f t="shared" ref="X9:Y12" si="0">D9+F9+H9+J9+L9+N9+P9+R9+T9+V9</f>
        <v>461</v>
      </c>
      <c r="Y9" s="63">
        <f t="shared" si="0"/>
        <v>69730000</v>
      </c>
      <c r="Z9" s="45"/>
      <c r="AE9" s="45"/>
      <c r="AF9" s="45"/>
      <c r="AG9" s="45"/>
      <c r="AI9" s="45"/>
      <c r="AJ9" s="45"/>
    </row>
    <row r="10" spans="1:36" s="44" customFormat="1" x14ac:dyDescent="0.2">
      <c r="A10" s="41">
        <v>8103</v>
      </c>
      <c r="B10" s="91">
        <v>16302</v>
      </c>
      <c r="C10" s="26" t="s">
        <v>212</v>
      </c>
      <c r="D10" s="63">
        <f>VLOOKUP($B10,Total!$B$4:$Y$348,Total!D$1,FALSE)</f>
        <v>37</v>
      </c>
      <c r="E10" s="63">
        <f>VLOOKUP($B10,Total!$B$4:$Y$348,Total!E$1,FALSE)</f>
        <v>7030000</v>
      </c>
      <c r="F10" s="63">
        <f>VLOOKUP($B10,Total!$B$4:$Y$348,Total!F$1,FALSE)</f>
        <v>39</v>
      </c>
      <c r="G10" s="63">
        <f>VLOOKUP($B10,Total!$B$4:$Y$348,Total!G$1,FALSE)</f>
        <v>3705000</v>
      </c>
      <c r="H10" s="63">
        <f>VLOOKUP($B10,Total!$B$4:$Y$348,Total!H$1,FALSE)</f>
        <v>301</v>
      </c>
      <c r="I10" s="63">
        <f>VLOOKUP($B10,Total!$B$4:$Y$348,Total!I$1,FALSE)</f>
        <v>57190000</v>
      </c>
      <c r="J10" s="63">
        <f>VLOOKUP($B10,Total!$B$4:$Y$348,Total!J$1,FALSE)</f>
        <v>293</v>
      </c>
      <c r="K10" s="63">
        <f>VLOOKUP($B10,Total!$B$4:$Y$348,Total!K$1,FALSE)</f>
        <v>27835000</v>
      </c>
      <c r="L10" s="63">
        <f>VLOOKUP($B10,Total!$B$4:$Y$348,Total!L$1,FALSE)</f>
        <v>146</v>
      </c>
      <c r="M10" s="63">
        <f>VLOOKUP($B10,Total!$B$4:$Y$348,Total!M$1,FALSE)</f>
        <v>27740000</v>
      </c>
      <c r="N10" s="63">
        <f>VLOOKUP($B10,Total!$B$4:$Y$348,Total!N$1,FALSE)</f>
        <v>117</v>
      </c>
      <c r="O10" s="63">
        <f>VLOOKUP($B10,Total!$B$4:$Y$348,Total!O$1,FALSE)</f>
        <v>11115000</v>
      </c>
      <c r="P10" s="63">
        <f>VLOOKUP($B10,Total!$B$4:$Y$348,Total!P$1,FALSE)</f>
        <v>0</v>
      </c>
      <c r="Q10" s="63">
        <f>VLOOKUP($B10,Total!$B$4:$Y$348,Total!Q$1,FALSE)</f>
        <v>0</v>
      </c>
      <c r="R10" s="63">
        <f>VLOOKUP($B10,Total!$B$4:$Y$348,Total!R$1,FALSE)</f>
        <v>0</v>
      </c>
      <c r="S10" s="63">
        <f>VLOOKUP($B10,Total!$B$4:$Y$348,Total!S$1,FALSE)</f>
        <v>0</v>
      </c>
      <c r="T10" s="63">
        <f>VLOOKUP($B10,Total!$B$4:$Y$348,Total!T$1,FALSE)</f>
        <v>34</v>
      </c>
      <c r="U10" s="63">
        <f>VLOOKUP($B10,Total!$B$4:$Y$348,Total!U$1,FALSE)</f>
        <v>6460000</v>
      </c>
      <c r="V10" s="63">
        <f>VLOOKUP($B10,Total!$B$4:$Y$348,Total!V$1,FALSE)</f>
        <v>12</v>
      </c>
      <c r="W10" s="63">
        <f>VLOOKUP($B10,Total!$B$4:$Y$348,Total!W$1,FALSE)</f>
        <v>1140000</v>
      </c>
      <c r="X10" s="63">
        <f t="shared" si="0"/>
        <v>979</v>
      </c>
      <c r="Y10" s="63">
        <f t="shared" si="0"/>
        <v>142215000</v>
      </c>
      <c r="Z10" s="45"/>
      <c r="AE10" s="45"/>
      <c r="AF10" s="45"/>
      <c r="AG10" s="45"/>
      <c r="AI10" s="45"/>
      <c r="AJ10" s="45"/>
    </row>
    <row r="11" spans="1:36" s="44" customFormat="1" x14ac:dyDescent="0.2">
      <c r="A11" s="41">
        <v>8104</v>
      </c>
      <c r="B11" s="91">
        <v>16201</v>
      </c>
      <c r="C11" s="26" t="s">
        <v>213</v>
      </c>
      <c r="D11" s="63">
        <f>VLOOKUP($B11,Total!$B$4:$Y$348,Total!D$1,FALSE)</f>
        <v>30</v>
      </c>
      <c r="E11" s="63">
        <f>VLOOKUP($B11,Total!$B$4:$Y$348,Total!E$1,FALSE)</f>
        <v>5700000</v>
      </c>
      <c r="F11" s="63">
        <f>VLOOKUP($B11,Total!$B$4:$Y$348,Total!F$1,FALSE)</f>
        <v>32</v>
      </c>
      <c r="G11" s="63">
        <f>VLOOKUP($B11,Total!$B$4:$Y$348,Total!G$1,FALSE)</f>
        <v>3040000</v>
      </c>
      <c r="H11" s="63">
        <f>VLOOKUP($B11,Total!$B$4:$Y$348,Total!H$1,FALSE)</f>
        <v>183</v>
      </c>
      <c r="I11" s="63">
        <f>VLOOKUP($B11,Total!$B$4:$Y$348,Total!I$1,FALSE)</f>
        <v>34770000</v>
      </c>
      <c r="J11" s="63">
        <f>VLOOKUP($B11,Total!$B$4:$Y$348,Total!J$1,FALSE)</f>
        <v>197</v>
      </c>
      <c r="K11" s="63">
        <f>VLOOKUP($B11,Total!$B$4:$Y$348,Total!K$1,FALSE)</f>
        <v>18715000</v>
      </c>
      <c r="L11" s="63">
        <f>VLOOKUP($B11,Total!$B$4:$Y$348,Total!L$1,FALSE)</f>
        <v>7</v>
      </c>
      <c r="M11" s="63">
        <f>VLOOKUP($B11,Total!$B$4:$Y$348,Total!M$1,FALSE)</f>
        <v>1330000</v>
      </c>
      <c r="N11" s="63">
        <f>VLOOKUP($B11,Total!$B$4:$Y$348,Total!N$1,FALSE)</f>
        <v>4</v>
      </c>
      <c r="O11" s="63">
        <f>VLOOKUP($B11,Total!$B$4:$Y$348,Total!O$1,FALSE)</f>
        <v>380000</v>
      </c>
      <c r="P11" s="63">
        <f>VLOOKUP($B11,Total!$B$4:$Y$348,Total!P$1,FALSE)</f>
        <v>0</v>
      </c>
      <c r="Q11" s="63">
        <f>VLOOKUP($B11,Total!$B$4:$Y$348,Total!Q$1,FALSE)</f>
        <v>0</v>
      </c>
      <c r="R11" s="63">
        <f>VLOOKUP($B11,Total!$B$4:$Y$348,Total!R$1,FALSE)</f>
        <v>0</v>
      </c>
      <c r="S11" s="63">
        <f>VLOOKUP($B11,Total!$B$4:$Y$348,Total!S$1,FALSE)</f>
        <v>0</v>
      </c>
      <c r="T11" s="63">
        <f>VLOOKUP($B11,Total!$B$4:$Y$348,Total!T$1,FALSE)</f>
        <v>23</v>
      </c>
      <c r="U11" s="63">
        <f>VLOOKUP($B11,Total!$B$4:$Y$348,Total!U$1,FALSE)</f>
        <v>4370000</v>
      </c>
      <c r="V11" s="63">
        <f>VLOOKUP($B11,Total!$B$4:$Y$348,Total!V$1,FALSE)</f>
        <v>8</v>
      </c>
      <c r="W11" s="63">
        <f>VLOOKUP($B11,Total!$B$4:$Y$348,Total!W$1,FALSE)</f>
        <v>760000</v>
      </c>
      <c r="X11" s="63">
        <f t="shared" si="0"/>
        <v>484</v>
      </c>
      <c r="Y11" s="63">
        <f t="shared" si="0"/>
        <v>69065000</v>
      </c>
      <c r="Z11" s="45"/>
      <c r="AE11" s="45"/>
      <c r="AF11" s="45"/>
      <c r="AG11" s="45"/>
      <c r="AI11" s="45"/>
      <c r="AJ11" s="45"/>
    </row>
    <row r="12" spans="1:36" s="44" customFormat="1" x14ac:dyDescent="0.2">
      <c r="A12" s="41">
        <v>8105</v>
      </c>
      <c r="B12" s="91">
        <v>16204</v>
      </c>
      <c r="C12" s="26" t="s">
        <v>214</v>
      </c>
      <c r="D12" s="63">
        <f>VLOOKUP($B12,Total!$B$4:$Y$348,Total!D$1,FALSE)</f>
        <v>0</v>
      </c>
      <c r="E12" s="63">
        <f>VLOOKUP($B12,Total!$B$4:$Y$348,Total!E$1,FALSE)</f>
        <v>0</v>
      </c>
      <c r="F12" s="63">
        <f>VLOOKUP($B12,Total!$B$4:$Y$348,Total!F$1,FALSE)</f>
        <v>0</v>
      </c>
      <c r="G12" s="63">
        <f>VLOOKUP($B12,Total!$B$4:$Y$348,Total!G$1,FALSE)</f>
        <v>0</v>
      </c>
      <c r="H12" s="63">
        <f>VLOOKUP($B12,Total!$B$4:$Y$348,Total!H$1,FALSE)</f>
        <v>91</v>
      </c>
      <c r="I12" s="63">
        <f>VLOOKUP($B12,Total!$B$4:$Y$348,Total!I$1,FALSE)</f>
        <v>17290000</v>
      </c>
      <c r="J12" s="63">
        <f>VLOOKUP($B12,Total!$B$4:$Y$348,Total!J$1,FALSE)</f>
        <v>106</v>
      </c>
      <c r="K12" s="63">
        <f>VLOOKUP($B12,Total!$B$4:$Y$348,Total!K$1,FALSE)</f>
        <v>10070000</v>
      </c>
      <c r="L12" s="63">
        <f>VLOOKUP($B12,Total!$B$4:$Y$348,Total!L$1,FALSE)</f>
        <v>43</v>
      </c>
      <c r="M12" s="63">
        <f>VLOOKUP($B12,Total!$B$4:$Y$348,Total!M$1,FALSE)</f>
        <v>8170000</v>
      </c>
      <c r="N12" s="63">
        <f>VLOOKUP($B12,Total!$B$4:$Y$348,Total!N$1,FALSE)</f>
        <v>33</v>
      </c>
      <c r="O12" s="63">
        <f>VLOOKUP($B12,Total!$B$4:$Y$348,Total!O$1,FALSE)</f>
        <v>3135000</v>
      </c>
      <c r="P12" s="63">
        <f>VLOOKUP($B12,Total!$B$4:$Y$348,Total!P$1,FALSE)</f>
        <v>0</v>
      </c>
      <c r="Q12" s="63">
        <f>VLOOKUP($B12,Total!$B$4:$Y$348,Total!Q$1,FALSE)</f>
        <v>0</v>
      </c>
      <c r="R12" s="63">
        <f>VLOOKUP($B12,Total!$B$4:$Y$348,Total!R$1,FALSE)</f>
        <v>0</v>
      </c>
      <c r="S12" s="63">
        <f>VLOOKUP($B12,Total!$B$4:$Y$348,Total!S$1,FALSE)</f>
        <v>0</v>
      </c>
      <c r="T12" s="63">
        <f>VLOOKUP($B12,Total!$B$4:$Y$348,Total!T$1,FALSE)</f>
        <v>3</v>
      </c>
      <c r="U12" s="63">
        <f>VLOOKUP($B12,Total!$B$4:$Y$348,Total!U$1,FALSE)</f>
        <v>570000</v>
      </c>
      <c r="V12" s="63">
        <f>VLOOKUP($B12,Total!$B$4:$Y$348,Total!V$1,FALSE)</f>
        <v>1</v>
      </c>
      <c r="W12" s="63">
        <f>VLOOKUP($B12,Total!$B$4:$Y$348,Total!W$1,FALSE)</f>
        <v>95000</v>
      </c>
      <c r="X12" s="63">
        <f t="shared" si="0"/>
        <v>277</v>
      </c>
      <c r="Y12" s="63">
        <f t="shared" si="0"/>
        <v>39330000</v>
      </c>
      <c r="Z12" s="45"/>
      <c r="AE12" s="45"/>
      <c r="AF12" s="45"/>
      <c r="AG12" s="45"/>
      <c r="AI12" s="45"/>
      <c r="AJ12" s="45"/>
    </row>
    <row r="13" spans="1:36" s="44" customFormat="1" x14ac:dyDescent="0.2">
      <c r="A13" s="41">
        <v>8106</v>
      </c>
      <c r="B13" s="91">
        <v>16205</v>
      </c>
      <c r="C13" s="26" t="s">
        <v>215</v>
      </c>
      <c r="D13" s="63">
        <f>VLOOKUP($B13,Total!$B$4:$Y$348,Total!D$1,FALSE)</f>
        <v>28</v>
      </c>
      <c r="E13" s="63">
        <f>VLOOKUP($B13,Total!$B$4:$Y$348,Total!E$1,FALSE)</f>
        <v>5320000</v>
      </c>
      <c r="F13" s="63">
        <f>VLOOKUP($B13,Total!$B$4:$Y$348,Total!F$1,FALSE)</f>
        <v>17</v>
      </c>
      <c r="G13" s="63">
        <f>VLOOKUP($B13,Total!$B$4:$Y$348,Total!G$1,FALSE)</f>
        <v>1615000</v>
      </c>
      <c r="H13" s="63">
        <f>VLOOKUP($B13,Total!$B$4:$Y$348,Total!H$1,FALSE)</f>
        <v>58</v>
      </c>
      <c r="I13" s="63">
        <f>VLOOKUP($B13,Total!$B$4:$Y$348,Total!I$1,FALSE)</f>
        <v>11020000</v>
      </c>
      <c r="J13" s="63">
        <f>VLOOKUP($B13,Total!$B$4:$Y$348,Total!J$1,FALSE)</f>
        <v>79</v>
      </c>
      <c r="K13" s="63">
        <f>VLOOKUP($B13,Total!$B$4:$Y$348,Total!K$1,FALSE)</f>
        <v>7505000</v>
      </c>
      <c r="L13" s="63">
        <f>VLOOKUP($B13,Total!$B$4:$Y$348,Total!L$1,FALSE)</f>
        <v>39</v>
      </c>
      <c r="M13" s="63">
        <f>VLOOKUP($B13,Total!$B$4:$Y$348,Total!M$1,FALSE)</f>
        <v>7410000</v>
      </c>
      <c r="N13" s="63">
        <f>VLOOKUP($B13,Total!$B$4:$Y$348,Total!N$1,FALSE)</f>
        <v>18</v>
      </c>
      <c r="O13" s="63">
        <f>VLOOKUP($B13,Total!$B$4:$Y$348,Total!O$1,FALSE)</f>
        <v>1710000</v>
      </c>
      <c r="P13" s="63">
        <f>VLOOKUP($B13,Total!$B$4:$Y$348,Total!P$1,FALSE)</f>
        <v>0</v>
      </c>
      <c r="Q13" s="63">
        <f>VLOOKUP($B13,Total!$B$4:$Y$348,Total!Q$1,FALSE)</f>
        <v>0</v>
      </c>
      <c r="R13" s="63">
        <f>VLOOKUP($B13,Total!$B$4:$Y$348,Total!R$1,FALSE)</f>
        <v>0</v>
      </c>
      <c r="S13" s="63">
        <f>VLOOKUP($B13,Total!$B$4:$Y$348,Total!S$1,FALSE)</f>
        <v>0</v>
      </c>
      <c r="T13" s="63">
        <f>VLOOKUP($B13,Total!$B$4:$Y$348,Total!T$1,FALSE)</f>
        <v>17</v>
      </c>
      <c r="U13" s="63">
        <f>VLOOKUP($B13,Total!$B$4:$Y$348,Total!U$1,FALSE)</f>
        <v>3230000</v>
      </c>
      <c r="V13" s="63">
        <f>VLOOKUP($B13,Total!$B$4:$Y$348,Total!V$1,FALSE)</f>
        <v>5</v>
      </c>
      <c r="W13" s="63">
        <f>VLOOKUP($B13,Total!$B$4:$Y$348,Total!W$1,FALSE)</f>
        <v>475000</v>
      </c>
      <c r="X13" s="63">
        <f t="shared" ref="X13:X28" si="1">D13+F13+H13+J13+L13+N13+P13+R13+T13+V13</f>
        <v>261</v>
      </c>
      <c r="Y13" s="63">
        <f t="shared" ref="Y13:Y28" si="2">E13+G13+I13+K13+M13+O13+Q13+S13+U13+W13</f>
        <v>38285000</v>
      </c>
      <c r="Z13" s="45"/>
      <c r="AE13" s="45"/>
      <c r="AF13" s="45"/>
      <c r="AG13" s="45"/>
      <c r="AI13" s="45"/>
      <c r="AJ13" s="45"/>
    </row>
    <row r="14" spans="1:36" s="44" customFormat="1" x14ac:dyDescent="0.2">
      <c r="A14" s="41">
        <v>8107</v>
      </c>
      <c r="B14" s="91">
        <v>16202</v>
      </c>
      <c r="C14" s="26" t="s">
        <v>216</v>
      </c>
      <c r="D14" s="63">
        <f>VLOOKUP($B14,Total!$B$4:$Y$348,Total!D$1,FALSE)</f>
        <v>0</v>
      </c>
      <c r="E14" s="63">
        <f>VLOOKUP($B14,Total!$B$4:$Y$348,Total!E$1,FALSE)</f>
        <v>0</v>
      </c>
      <c r="F14" s="63">
        <f>VLOOKUP($B14,Total!$B$4:$Y$348,Total!F$1,FALSE)</f>
        <v>0</v>
      </c>
      <c r="G14" s="63">
        <f>VLOOKUP($B14,Total!$B$4:$Y$348,Total!G$1,FALSE)</f>
        <v>0</v>
      </c>
      <c r="H14" s="63">
        <f>VLOOKUP($B14,Total!$B$4:$Y$348,Total!H$1,FALSE)</f>
        <v>130</v>
      </c>
      <c r="I14" s="63">
        <f>VLOOKUP($B14,Total!$B$4:$Y$348,Total!I$1,FALSE)</f>
        <v>24700000</v>
      </c>
      <c r="J14" s="63">
        <f>VLOOKUP($B14,Total!$B$4:$Y$348,Total!J$1,FALSE)</f>
        <v>106</v>
      </c>
      <c r="K14" s="63">
        <f>VLOOKUP($B14,Total!$B$4:$Y$348,Total!K$1,FALSE)</f>
        <v>10070000</v>
      </c>
      <c r="L14" s="63">
        <f>VLOOKUP($B14,Total!$B$4:$Y$348,Total!L$1,FALSE)</f>
        <v>52</v>
      </c>
      <c r="M14" s="63">
        <f>VLOOKUP($B14,Total!$B$4:$Y$348,Total!M$1,FALSE)</f>
        <v>9880000</v>
      </c>
      <c r="N14" s="63">
        <f>VLOOKUP($B14,Total!$B$4:$Y$348,Total!N$1,FALSE)</f>
        <v>33</v>
      </c>
      <c r="O14" s="63">
        <f>VLOOKUP($B14,Total!$B$4:$Y$348,Total!O$1,FALSE)</f>
        <v>3135000</v>
      </c>
      <c r="P14" s="63">
        <f>VLOOKUP($B14,Total!$B$4:$Y$348,Total!P$1,FALSE)</f>
        <v>0</v>
      </c>
      <c r="Q14" s="63">
        <f>VLOOKUP($B14,Total!$B$4:$Y$348,Total!Q$1,FALSE)</f>
        <v>0</v>
      </c>
      <c r="R14" s="63">
        <f>VLOOKUP($B14,Total!$B$4:$Y$348,Total!R$1,FALSE)</f>
        <v>0</v>
      </c>
      <c r="S14" s="63">
        <f>VLOOKUP($B14,Total!$B$4:$Y$348,Total!S$1,FALSE)</f>
        <v>0</v>
      </c>
      <c r="T14" s="63">
        <f>VLOOKUP($B14,Total!$B$4:$Y$348,Total!T$1,FALSE)</f>
        <v>0</v>
      </c>
      <c r="U14" s="63">
        <f>VLOOKUP($B14,Total!$B$4:$Y$348,Total!U$1,FALSE)</f>
        <v>0</v>
      </c>
      <c r="V14" s="63">
        <f>VLOOKUP($B14,Total!$B$4:$Y$348,Total!V$1,FALSE)</f>
        <v>0</v>
      </c>
      <c r="W14" s="63">
        <f>VLOOKUP($B14,Total!$B$4:$Y$348,Total!W$1,FALSE)</f>
        <v>0</v>
      </c>
      <c r="X14" s="63">
        <f t="shared" si="1"/>
        <v>321</v>
      </c>
      <c r="Y14" s="63">
        <f t="shared" si="2"/>
        <v>47785000</v>
      </c>
      <c r="Z14" s="45"/>
      <c r="AE14" s="45"/>
      <c r="AF14" s="45"/>
      <c r="AG14" s="45"/>
      <c r="AI14" s="45"/>
      <c r="AJ14" s="45"/>
    </row>
    <row r="15" spans="1:36" s="44" customFormat="1" x14ac:dyDescent="0.2">
      <c r="A15" s="41">
        <v>8108</v>
      </c>
      <c r="B15" s="91">
        <v>16207</v>
      </c>
      <c r="C15" s="26" t="s">
        <v>217</v>
      </c>
      <c r="D15" s="63">
        <f>VLOOKUP($B15,Total!$B$4:$Y$348,Total!D$1,FALSE)</f>
        <v>29</v>
      </c>
      <c r="E15" s="63">
        <f>VLOOKUP($B15,Total!$B$4:$Y$348,Total!E$1,FALSE)</f>
        <v>5510000</v>
      </c>
      <c r="F15" s="63">
        <f>VLOOKUP($B15,Total!$B$4:$Y$348,Total!F$1,FALSE)</f>
        <v>35</v>
      </c>
      <c r="G15" s="63">
        <f>VLOOKUP($B15,Total!$B$4:$Y$348,Total!G$1,FALSE)</f>
        <v>3325000</v>
      </c>
      <c r="H15" s="63">
        <f>VLOOKUP($B15,Total!$B$4:$Y$348,Total!H$1,FALSE)</f>
        <v>87</v>
      </c>
      <c r="I15" s="63">
        <f>VLOOKUP($B15,Total!$B$4:$Y$348,Total!I$1,FALSE)</f>
        <v>16530000</v>
      </c>
      <c r="J15" s="63">
        <f>VLOOKUP($B15,Total!$B$4:$Y$348,Total!J$1,FALSE)</f>
        <v>111</v>
      </c>
      <c r="K15" s="63">
        <f>VLOOKUP($B15,Total!$B$4:$Y$348,Total!K$1,FALSE)</f>
        <v>10545000</v>
      </c>
      <c r="L15" s="63">
        <f>VLOOKUP($B15,Total!$B$4:$Y$348,Total!L$1,FALSE)</f>
        <v>44</v>
      </c>
      <c r="M15" s="63">
        <f>VLOOKUP($B15,Total!$B$4:$Y$348,Total!M$1,FALSE)</f>
        <v>8360000</v>
      </c>
      <c r="N15" s="63">
        <f>VLOOKUP($B15,Total!$B$4:$Y$348,Total!N$1,FALSE)</f>
        <v>29</v>
      </c>
      <c r="O15" s="63">
        <f>VLOOKUP($B15,Total!$B$4:$Y$348,Total!O$1,FALSE)</f>
        <v>2755000</v>
      </c>
      <c r="P15" s="63">
        <f>VLOOKUP($B15,Total!$B$4:$Y$348,Total!P$1,FALSE)</f>
        <v>0</v>
      </c>
      <c r="Q15" s="63">
        <f>VLOOKUP($B15,Total!$B$4:$Y$348,Total!Q$1,FALSE)</f>
        <v>0</v>
      </c>
      <c r="R15" s="63">
        <f>VLOOKUP($B15,Total!$B$4:$Y$348,Total!R$1,FALSE)</f>
        <v>0</v>
      </c>
      <c r="S15" s="63">
        <f>VLOOKUP($B15,Total!$B$4:$Y$348,Total!S$1,FALSE)</f>
        <v>0</v>
      </c>
      <c r="T15" s="63">
        <f>VLOOKUP($B15,Total!$B$4:$Y$348,Total!T$1,FALSE)</f>
        <v>15</v>
      </c>
      <c r="U15" s="63">
        <f>VLOOKUP($B15,Total!$B$4:$Y$348,Total!U$1,FALSE)</f>
        <v>2850000</v>
      </c>
      <c r="V15" s="63">
        <f>VLOOKUP($B15,Total!$B$4:$Y$348,Total!V$1,FALSE)</f>
        <v>2</v>
      </c>
      <c r="W15" s="63">
        <f>VLOOKUP($B15,Total!$B$4:$Y$348,Total!W$1,FALSE)</f>
        <v>190000</v>
      </c>
      <c r="X15" s="63">
        <f t="shared" si="1"/>
        <v>352</v>
      </c>
      <c r="Y15" s="63">
        <f t="shared" si="2"/>
        <v>50065000</v>
      </c>
      <c r="Z15" s="45"/>
      <c r="AE15" s="45"/>
      <c r="AF15" s="45"/>
      <c r="AG15" s="45"/>
      <c r="AI15" s="45"/>
      <c r="AJ15" s="45"/>
    </row>
    <row r="16" spans="1:36" s="44" customFormat="1" x14ac:dyDescent="0.2">
      <c r="A16" s="41">
        <v>8109</v>
      </c>
      <c r="B16" s="91">
        <v>16301</v>
      </c>
      <c r="C16" s="26" t="s">
        <v>218</v>
      </c>
      <c r="D16" s="63">
        <f>VLOOKUP($B16,Total!$B$4:$Y$348,Total!D$1,FALSE)</f>
        <v>43</v>
      </c>
      <c r="E16" s="63">
        <f>VLOOKUP($B16,Total!$B$4:$Y$348,Total!E$1,FALSE)</f>
        <v>8170000</v>
      </c>
      <c r="F16" s="63">
        <f>VLOOKUP($B16,Total!$B$4:$Y$348,Total!F$1,FALSE)</f>
        <v>56</v>
      </c>
      <c r="G16" s="63">
        <f>VLOOKUP($B16,Total!$B$4:$Y$348,Total!G$1,FALSE)</f>
        <v>5320000</v>
      </c>
      <c r="H16" s="63">
        <f>VLOOKUP($B16,Total!$B$4:$Y$348,Total!H$1,FALSE)</f>
        <v>442</v>
      </c>
      <c r="I16" s="63">
        <f>VLOOKUP($B16,Total!$B$4:$Y$348,Total!I$1,FALSE)</f>
        <v>83980000</v>
      </c>
      <c r="J16" s="63">
        <f>VLOOKUP($B16,Total!$B$4:$Y$348,Total!J$1,FALSE)</f>
        <v>582</v>
      </c>
      <c r="K16" s="63">
        <f>VLOOKUP($B16,Total!$B$4:$Y$348,Total!K$1,FALSE)</f>
        <v>55290000</v>
      </c>
      <c r="L16" s="63">
        <f>VLOOKUP($B16,Total!$B$4:$Y$348,Total!L$1,FALSE)</f>
        <v>225</v>
      </c>
      <c r="M16" s="63">
        <f>VLOOKUP($B16,Total!$B$4:$Y$348,Total!M$1,FALSE)</f>
        <v>42750000</v>
      </c>
      <c r="N16" s="63">
        <f>VLOOKUP($B16,Total!$B$4:$Y$348,Total!N$1,FALSE)</f>
        <v>145</v>
      </c>
      <c r="O16" s="63">
        <f>VLOOKUP($B16,Total!$B$4:$Y$348,Total!O$1,FALSE)</f>
        <v>13775000</v>
      </c>
      <c r="P16" s="63">
        <f>VLOOKUP($B16,Total!$B$4:$Y$348,Total!P$1,FALSE)</f>
        <v>14</v>
      </c>
      <c r="Q16" s="63">
        <f>VLOOKUP($B16,Total!$B$4:$Y$348,Total!Q$1,FALSE)</f>
        <v>2660000</v>
      </c>
      <c r="R16" s="63">
        <f>VLOOKUP($B16,Total!$B$4:$Y$348,Total!R$1,FALSE)</f>
        <v>5</v>
      </c>
      <c r="S16" s="63">
        <f>VLOOKUP($B16,Total!$B$4:$Y$348,Total!S$1,FALSE)</f>
        <v>475000</v>
      </c>
      <c r="T16" s="63">
        <f>VLOOKUP($B16,Total!$B$4:$Y$348,Total!T$1,FALSE)</f>
        <v>70</v>
      </c>
      <c r="U16" s="63">
        <f>VLOOKUP($B16,Total!$B$4:$Y$348,Total!U$1,FALSE)</f>
        <v>13300000</v>
      </c>
      <c r="V16" s="63">
        <f>VLOOKUP($B16,Total!$B$4:$Y$348,Total!V$1,FALSE)</f>
        <v>27</v>
      </c>
      <c r="W16" s="63">
        <f>VLOOKUP($B16,Total!$B$4:$Y$348,Total!W$1,FALSE)</f>
        <v>2565000</v>
      </c>
      <c r="X16" s="63">
        <f t="shared" si="1"/>
        <v>1609</v>
      </c>
      <c r="Y16" s="63">
        <f t="shared" si="2"/>
        <v>228285000</v>
      </c>
      <c r="Z16" s="45"/>
      <c r="AE16" s="45"/>
      <c r="AF16" s="45"/>
      <c r="AG16" s="45"/>
      <c r="AI16" s="45"/>
      <c r="AJ16" s="45"/>
    </row>
    <row r="17" spans="1:36" s="44" customFormat="1" x14ac:dyDescent="0.2">
      <c r="A17" s="41">
        <v>8110</v>
      </c>
      <c r="B17" s="91">
        <v>16303</v>
      </c>
      <c r="C17" s="26" t="s">
        <v>219</v>
      </c>
      <c r="D17" s="63">
        <f>VLOOKUP($B17,Total!$B$4:$Y$348,Total!D$1,FALSE)</f>
        <v>23</v>
      </c>
      <c r="E17" s="63">
        <f>VLOOKUP($B17,Total!$B$4:$Y$348,Total!E$1,FALSE)</f>
        <v>4370000</v>
      </c>
      <c r="F17" s="63">
        <f>VLOOKUP($B17,Total!$B$4:$Y$348,Total!F$1,FALSE)</f>
        <v>31</v>
      </c>
      <c r="G17" s="63">
        <f>VLOOKUP($B17,Total!$B$4:$Y$348,Total!G$1,FALSE)</f>
        <v>2945000</v>
      </c>
      <c r="H17" s="63">
        <f>VLOOKUP($B17,Total!$B$4:$Y$348,Total!H$1,FALSE)</f>
        <v>135</v>
      </c>
      <c r="I17" s="63">
        <f>VLOOKUP($B17,Total!$B$4:$Y$348,Total!I$1,FALSE)</f>
        <v>25650000</v>
      </c>
      <c r="J17" s="63">
        <f>VLOOKUP($B17,Total!$B$4:$Y$348,Total!J$1,FALSE)</f>
        <v>227</v>
      </c>
      <c r="K17" s="63">
        <f>VLOOKUP($B17,Total!$B$4:$Y$348,Total!K$1,FALSE)</f>
        <v>21565000</v>
      </c>
      <c r="L17" s="63">
        <f>VLOOKUP($B17,Total!$B$4:$Y$348,Total!L$1,FALSE)</f>
        <v>48</v>
      </c>
      <c r="M17" s="63">
        <f>VLOOKUP($B17,Total!$B$4:$Y$348,Total!M$1,FALSE)</f>
        <v>9120000</v>
      </c>
      <c r="N17" s="63">
        <f>VLOOKUP($B17,Total!$B$4:$Y$348,Total!N$1,FALSE)</f>
        <v>56</v>
      </c>
      <c r="O17" s="63">
        <f>VLOOKUP($B17,Total!$B$4:$Y$348,Total!O$1,FALSE)</f>
        <v>5320000</v>
      </c>
      <c r="P17" s="63">
        <f>VLOOKUP($B17,Total!$B$4:$Y$348,Total!P$1,FALSE)</f>
        <v>0</v>
      </c>
      <c r="Q17" s="63">
        <f>VLOOKUP($B17,Total!$B$4:$Y$348,Total!Q$1,FALSE)</f>
        <v>0</v>
      </c>
      <c r="R17" s="63">
        <f>VLOOKUP($B17,Total!$B$4:$Y$348,Total!R$1,FALSE)</f>
        <v>0</v>
      </c>
      <c r="S17" s="63">
        <f>VLOOKUP($B17,Total!$B$4:$Y$348,Total!S$1,FALSE)</f>
        <v>0</v>
      </c>
      <c r="T17" s="63">
        <f>VLOOKUP($B17,Total!$B$4:$Y$348,Total!T$1,FALSE)</f>
        <v>33</v>
      </c>
      <c r="U17" s="63">
        <f>VLOOKUP($B17,Total!$B$4:$Y$348,Total!U$1,FALSE)</f>
        <v>6270000</v>
      </c>
      <c r="V17" s="63">
        <f>VLOOKUP($B17,Total!$B$4:$Y$348,Total!V$1,FALSE)</f>
        <v>1</v>
      </c>
      <c r="W17" s="63">
        <f>VLOOKUP($B17,Total!$B$4:$Y$348,Total!W$1,FALSE)</f>
        <v>95000</v>
      </c>
      <c r="X17" s="63">
        <f t="shared" si="1"/>
        <v>554</v>
      </c>
      <c r="Y17" s="63">
        <f t="shared" si="2"/>
        <v>75335000</v>
      </c>
      <c r="Z17" s="45"/>
      <c r="AE17" s="45"/>
      <c r="AF17" s="45"/>
      <c r="AG17" s="45"/>
      <c r="AI17" s="45"/>
      <c r="AJ17" s="45"/>
    </row>
    <row r="18" spans="1:36" s="44" customFormat="1" x14ac:dyDescent="0.2">
      <c r="A18" s="41">
        <v>8111</v>
      </c>
      <c r="B18" s="91">
        <v>16304</v>
      </c>
      <c r="C18" s="26" t="s">
        <v>220</v>
      </c>
      <c r="D18" s="63">
        <f>VLOOKUP($B18,Total!$B$4:$Y$348,Total!D$1,FALSE)</f>
        <v>16</v>
      </c>
      <c r="E18" s="63">
        <f>VLOOKUP($B18,Total!$B$4:$Y$348,Total!E$1,FALSE)</f>
        <v>3040000</v>
      </c>
      <c r="F18" s="63">
        <f>VLOOKUP($B18,Total!$B$4:$Y$348,Total!F$1,FALSE)</f>
        <v>22</v>
      </c>
      <c r="G18" s="63">
        <f>VLOOKUP($B18,Total!$B$4:$Y$348,Total!G$1,FALSE)</f>
        <v>2090000</v>
      </c>
      <c r="H18" s="63">
        <f>VLOOKUP($B18,Total!$B$4:$Y$348,Total!H$1,FALSE)</f>
        <v>122</v>
      </c>
      <c r="I18" s="63">
        <f>VLOOKUP($B18,Total!$B$4:$Y$348,Total!I$1,FALSE)</f>
        <v>23180000</v>
      </c>
      <c r="J18" s="63">
        <f>VLOOKUP($B18,Total!$B$4:$Y$348,Total!J$1,FALSE)</f>
        <v>100</v>
      </c>
      <c r="K18" s="63">
        <f>VLOOKUP($B18,Total!$B$4:$Y$348,Total!K$1,FALSE)</f>
        <v>9500000</v>
      </c>
      <c r="L18" s="63">
        <f>VLOOKUP($B18,Total!$B$4:$Y$348,Total!L$1,FALSE)</f>
        <v>79</v>
      </c>
      <c r="M18" s="63">
        <f>VLOOKUP($B18,Total!$B$4:$Y$348,Total!M$1,FALSE)</f>
        <v>15010000</v>
      </c>
      <c r="N18" s="63">
        <f>VLOOKUP($B18,Total!$B$4:$Y$348,Total!N$1,FALSE)</f>
        <v>27</v>
      </c>
      <c r="O18" s="63">
        <f>VLOOKUP($B18,Total!$B$4:$Y$348,Total!O$1,FALSE)</f>
        <v>2565000</v>
      </c>
      <c r="P18" s="63">
        <f>VLOOKUP($B18,Total!$B$4:$Y$348,Total!P$1,FALSE)</f>
        <v>0</v>
      </c>
      <c r="Q18" s="63">
        <f>VLOOKUP($B18,Total!$B$4:$Y$348,Total!Q$1,FALSE)</f>
        <v>0</v>
      </c>
      <c r="R18" s="63">
        <f>VLOOKUP($B18,Total!$B$4:$Y$348,Total!R$1,FALSE)</f>
        <v>0</v>
      </c>
      <c r="S18" s="63">
        <f>VLOOKUP($B18,Total!$B$4:$Y$348,Total!S$1,FALSE)</f>
        <v>0</v>
      </c>
      <c r="T18" s="63">
        <f>VLOOKUP($B18,Total!$B$4:$Y$348,Total!T$1,FALSE)</f>
        <v>0</v>
      </c>
      <c r="U18" s="63">
        <f>VLOOKUP($B18,Total!$B$4:$Y$348,Total!U$1,FALSE)</f>
        <v>0</v>
      </c>
      <c r="V18" s="63">
        <f>VLOOKUP($B18,Total!$B$4:$Y$348,Total!V$1,FALSE)</f>
        <v>0</v>
      </c>
      <c r="W18" s="63">
        <f>VLOOKUP($B18,Total!$B$4:$Y$348,Total!W$1,FALSE)</f>
        <v>0</v>
      </c>
      <c r="X18" s="63">
        <f t="shared" si="1"/>
        <v>366</v>
      </c>
      <c r="Y18" s="63">
        <f t="shared" si="2"/>
        <v>55385000</v>
      </c>
      <c r="Z18" s="45"/>
      <c r="AE18" s="45"/>
      <c r="AF18" s="45"/>
      <c r="AG18" s="45"/>
      <c r="AI18" s="45"/>
      <c r="AJ18" s="45"/>
    </row>
    <row r="19" spans="1:36" s="44" customFormat="1" x14ac:dyDescent="0.2">
      <c r="A19" s="41">
        <v>8112</v>
      </c>
      <c r="B19" s="91">
        <v>16305</v>
      </c>
      <c r="C19" s="26" t="s">
        <v>221</v>
      </c>
      <c r="D19" s="63">
        <f>VLOOKUP($B19,Total!$B$4:$Y$348,Total!D$1,FALSE)</f>
        <v>0</v>
      </c>
      <c r="E19" s="63">
        <f>VLOOKUP($B19,Total!$B$4:$Y$348,Total!E$1,FALSE)</f>
        <v>0</v>
      </c>
      <c r="F19" s="63">
        <f>VLOOKUP($B19,Total!$B$4:$Y$348,Total!F$1,FALSE)</f>
        <v>0</v>
      </c>
      <c r="G19" s="63">
        <f>VLOOKUP($B19,Total!$B$4:$Y$348,Total!G$1,FALSE)</f>
        <v>0</v>
      </c>
      <c r="H19" s="63">
        <f>VLOOKUP($B19,Total!$B$4:$Y$348,Total!H$1,FALSE)</f>
        <v>253</v>
      </c>
      <c r="I19" s="63">
        <f>VLOOKUP($B19,Total!$B$4:$Y$348,Total!I$1,FALSE)</f>
        <v>48070000</v>
      </c>
      <c r="J19" s="63">
        <f>VLOOKUP($B19,Total!$B$4:$Y$348,Total!J$1,FALSE)</f>
        <v>341</v>
      </c>
      <c r="K19" s="63">
        <f>VLOOKUP($B19,Total!$B$4:$Y$348,Total!K$1,FALSE)</f>
        <v>32395000</v>
      </c>
      <c r="L19" s="63">
        <f>VLOOKUP($B19,Total!$B$4:$Y$348,Total!L$1,FALSE)</f>
        <v>83</v>
      </c>
      <c r="M19" s="63">
        <f>VLOOKUP($B19,Total!$B$4:$Y$348,Total!M$1,FALSE)</f>
        <v>15770000</v>
      </c>
      <c r="N19" s="63">
        <f>VLOOKUP($B19,Total!$B$4:$Y$348,Total!N$1,FALSE)</f>
        <v>37</v>
      </c>
      <c r="O19" s="63">
        <f>VLOOKUP($B19,Total!$B$4:$Y$348,Total!O$1,FALSE)</f>
        <v>3515000</v>
      </c>
      <c r="P19" s="63">
        <f>VLOOKUP($B19,Total!$B$4:$Y$348,Total!P$1,FALSE)</f>
        <v>0</v>
      </c>
      <c r="Q19" s="63">
        <f>VLOOKUP($B19,Total!$B$4:$Y$348,Total!Q$1,FALSE)</f>
        <v>0</v>
      </c>
      <c r="R19" s="63">
        <f>VLOOKUP($B19,Total!$B$4:$Y$348,Total!R$1,FALSE)</f>
        <v>0</v>
      </c>
      <c r="S19" s="63">
        <f>VLOOKUP($B19,Total!$B$4:$Y$348,Total!S$1,FALSE)</f>
        <v>0</v>
      </c>
      <c r="T19" s="63">
        <f>VLOOKUP($B19,Total!$B$4:$Y$348,Total!T$1,FALSE)</f>
        <v>24</v>
      </c>
      <c r="U19" s="63">
        <f>VLOOKUP($B19,Total!$B$4:$Y$348,Total!U$1,FALSE)</f>
        <v>4560000</v>
      </c>
      <c r="V19" s="63">
        <f>VLOOKUP($B19,Total!$B$4:$Y$348,Total!V$1,FALSE)</f>
        <v>0</v>
      </c>
      <c r="W19" s="63">
        <f>VLOOKUP($B19,Total!$B$4:$Y$348,Total!W$1,FALSE)</f>
        <v>0</v>
      </c>
      <c r="X19" s="63">
        <f t="shared" si="1"/>
        <v>738</v>
      </c>
      <c r="Y19" s="63">
        <f t="shared" si="2"/>
        <v>104310000</v>
      </c>
      <c r="Z19" s="45"/>
      <c r="AE19" s="45"/>
      <c r="AF19" s="45"/>
      <c r="AH19" s="45"/>
      <c r="AI19" s="45"/>
    </row>
    <row r="20" spans="1:36" s="44" customFormat="1" x14ac:dyDescent="0.2">
      <c r="A20" s="41">
        <v>8113</v>
      </c>
      <c r="B20" s="91">
        <v>16102</v>
      </c>
      <c r="C20" s="26" t="s">
        <v>222</v>
      </c>
      <c r="D20" s="63">
        <f>VLOOKUP($B20,Total!$B$4:$Y$348,Total!D$1,FALSE)</f>
        <v>41</v>
      </c>
      <c r="E20" s="63">
        <f>VLOOKUP($B20,Total!$B$4:$Y$348,Total!E$1,FALSE)</f>
        <v>7790000</v>
      </c>
      <c r="F20" s="63">
        <f>VLOOKUP($B20,Total!$B$4:$Y$348,Total!F$1,FALSE)</f>
        <v>35</v>
      </c>
      <c r="G20" s="63">
        <f>VLOOKUP($B20,Total!$B$4:$Y$348,Total!G$1,FALSE)</f>
        <v>3325000</v>
      </c>
      <c r="H20" s="63">
        <f>VLOOKUP($B20,Total!$B$4:$Y$348,Total!H$1,FALSE)</f>
        <v>226</v>
      </c>
      <c r="I20" s="63">
        <f>VLOOKUP($B20,Total!$B$4:$Y$348,Total!I$1,FALSE)</f>
        <v>42940000</v>
      </c>
      <c r="J20" s="63">
        <f>VLOOKUP($B20,Total!$B$4:$Y$348,Total!J$1,FALSE)</f>
        <v>286</v>
      </c>
      <c r="K20" s="63">
        <f>VLOOKUP($B20,Total!$B$4:$Y$348,Total!K$1,FALSE)</f>
        <v>27170000</v>
      </c>
      <c r="L20" s="63">
        <f>VLOOKUP($B20,Total!$B$4:$Y$348,Total!L$1,FALSE)</f>
        <v>49</v>
      </c>
      <c r="M20" s="63">
        <f>VLOOKUP($B20,Total!$B$4:$Y$348,Total!M$1,FALSE)</f>
        <v>9310000</v>
      </c>
      <c r="N20" s="63">
        <f>VLOOKUP($B20,Total!$B$4:$Y$348,Total!N$1,FALSE)</f>
        <v>33</v>
      </c>
      <c r="O20" s="63">
        <f>VLOOKUP($B20,Total!$B$4:$Y$348,Total!O$1,FALSE)</f>
        <v>3135000</v>
      </c>
      <c r="P20" s="63">
        <f>VLOOKUP($B20,Total!$B$4:$Y$348,Total!P$1,FALSE)</f>
        <v>0</v>
      </c>
      <c r="Q20" s="63">
        <f>VLOOKUP($B20,Total!$B$4:$Y$348,Total!Q$1,FALSE)</f>
        <v>0</v>
      </c>
      <c r="R20" s="63">
        <f>VLOOKUP($B20,Total!$B$4:$Y$348,Total!R$1,FALSE)</f>
        <v>0</v>
      </c>
      <c r="S20" s="63">
        <f>VLOOKUP($B20,Total!$B$4:$Y$348,Total!S$1,FALSE)</f>
        <v>0</v>
      </c>
      <c r="T20" s="63">
        <f>VLOOKUP($B20,Total!$B$4:$Y$348,Total!T$1,FALSE)</f>
        <v>39</v>
      </c>
      <c r="U20" s="63">
        <f>VLOOKUP($B20,Total!$B$4:$Y$348,Total!U$1,FALSE)</f>
        <v>7410000</v>
      </c>
      <c r="V20" s="63">
        <f>VLOOKUP($B20,Total!$B$4:$Y$348,Total!V$1,FALSE)</f>
        <v>11</v>
      </c>
      <c r="W20" s="63">
        <f>VLOOKUP($B20,Total!$B$4:$Y$348,Total!W$1,FALSE)</f>
        <v>1045000</v>
      </c>
      <c r="X20" s="63">
        <f t="shared" si="1"/>
        <v>720</v>
      </c>
      <c r="Y20" s="63">
        <f t="shared" si="2"/>
        <v>102125000</v>
      </c>
      <c r="Z20" s="45"/>
      <c r="AE20" s="45"/>
      <c r="AF20" s="45"/>
      <c r="AH20" s="45"/>
      <c r="AI20" s="45"/>
    </row>
    <row r="21" spans="1:36" s="44" customFormat="1" x14ac:dyDescent="0.2">
      <c r="A21" s="41">
        <v>8114</v>
      </c>
      <c r="B21" s="91">
        <v>16108</v>
      </c>
      <c r="C21" s="26" t="s">
        <v>223</v>
      </c>
      <c r="D21" s="63">
        <f>VLOOKUP($B21,Total!$B$4:$Y$348,Total!D$1,FALSE)</f>
        <v>40</v>
      </c>
      <c r="E21" s="63">
        <f>VLOOKUP($B21,Total!$B$4:$Y$348,Total!E$1,FALSE)</f>
        <v>7600000</v>
      </c>
      <c r="F21" s="63">
        <f>VLOOKUP($B21,Total!$B$4:$Y$348,Total!F$1,FALSE)</f>
        <v>54</v>
      </c>
      <c r="G21" s="63">
        <f>VLOOKUP($B21,Total!$B$4:$Y$348,Total!G$1,FALSE)</f>
        <v>5130000</v>
      </c>
      <c r="H21" s="63">
        <f>VLOOKUP($B21,Total!$B$4:$Y$348,Total!H$1,FALSE)</f>
        <v>222</v>
      </c>
      <c r="I21" s="63">
        <f>VLOOKUP($B21,Total!$B$4:$Y$348,Total!I$1,FALSE)</f>
        <v>42180000</v>
      </c>
      <c r="J21" s="63">
        <f>VLOOKUP($B21,Total!$B$4:$Y$348,Total!J$1,FALSE)</f>
        <v>262</v>
      </c>
      <c r="K21" s="63">
        <f>VLOOKUP($B21,Total!$B$4:$Y$348,Total!K$1,FALSE)</f>
        <v>24890000</v>
      </c>
      <c r="L21" s="63">
        <f>VLOOKUP($B21,Total!$B$4:$Y$348,Total!L$1,FALSE)</f>
        <v>193</v>
      </c>
      <c r="M21" s="63">
        <f>VLOOKUP($B21,Total!$B$4:$Y$348,Total!M$1,FALSE)</f>
        <v>36670000</v>
      </c>
      <c r="N21" s="63">
        <f>VLOOKUP($B21,Total!$B$4:$Y$348,Total!N$1,FALSE)</f>
        <v>78</v>
      </c>
      <c r="O21" s="63">
        <f>VLOOKUP($B21,Total!$B$4:$Y$348,Total!O$1,FALSE)</f>
        <v>7410000</v>
      </c>
      <c r="P21" s="63">
        <f>VLOOKUP($B21,Total!$B$4:$Y$348,Total!P$1,FALSE)</f>
        <v>0</v>
      </c>
      <c r="Q21" s="63">
        <f>VLOOKUP($B21,Total!$B$4:$Y$348,Total!Q$1,FALSE)</f>
        <v>0</v>
      </c>
      <c r="R21" s="63">
        <f>VLOOKUP($B21,Total!$B$4:$Y$348,Total!R$1,FALSE)</f>
        <v>0</v>
      </c>
      <c r="S21" s="63">
        <f>VLOOKUP($B21,Total!$B$4:$Y$348,Total!S$1,FALSE)</f>
        <v>0</v>
      </c>
      <c r="T21" s="63">
        <f>VLOOKUP($B21,Total!$B$4:$Y$348,Total!T$1,FALSE)</f>
        <v>0</v>
      </c>
      <c r="U21" s="63">
        <f>VLOOKUP($B21,Total!$B$4:$Y$348,Total!U$1,FALSE)</f>
        <v>0</v>
      </c>
      <c r="V21" s="63">
        <f>VLOOKUP($B21,Total!$B$4:$Y$348,Total!V$1,FALSE)</f>
        <v>0</v>
      </c>
      <c r="W21" s="63">
        <f>VLOOKUP($B21,Total!$B$4:$Y$348,Total!W$1,FALSE)</f>
        <v>0</v>
      </c>
      <c r="X21" s="63">
        <f t="shared" si="1"/>
        <v>849</v>
      </c>
      <c r="Y21" s="63">
        <f t="shared" si="2"/>
        <v>123880000</v>
      </c>
      <c r="Z21" s="45"/>
      <c r="AE21" s="45"/>
      <c r="AF21" s="45"/>
      <c r="AH21" s="45"/>
      <c r="AI21" s="45"/>
    </row>
    <row r="22" spans="1:36" s="44" customFormat="1" x14ac:dyDescent="0.2">
      <c r="A22" s="41">
        <v>8115</v>
      </c>
      <c r="B22" s="91">
        <v>16107</v>
      </c>
      <c r="C22" s="26" t="s">
        <v>224</v>
      </c>
      <c r="D22" s="63">
        <f>VLOOKUP($B22,Total!$B$4:$Y$348,Total!D$1,FALSE)</f>
        <v>54</v>
      </c>
      <c r="E22" s="63">
        <f>VLOOKUP($B22,Total!$B$4:$Y$348,Total!E$1,FALSE)</f>
        <v>10260000</v>
      </c>
      <c r="F22" s="63">
        <f>VLOOKUP($B22,Total!$B$4:$Y$348,Total!F$1,FALSE)</f>
        <v>35</v>
      </c>
      <c r="G22" s="63">
        <f>VLOOKUP($B22,Total!$B$4:$Y$348,Total!G$1,FALSE)</f>
        <v>3325000</v>
      </c>
      <c r="H22" s="63">
        <f>VLOOKUP($B22,Total!$B$4:$Y$348,Total!H$1,FALSE)</f>
        <v>174</v>
      </c>
      <c r="I22" s="63">
        <f>VLOOKUP($B22,Total!$B$4:$Y$348,Total!I$1,FALSE)</f>
        <v>33060000</v>
      </c>
      <c r="J22" s="63">
        <f>VLOOKUP($B22,Total!$B$4:$Y$348,Total!J$1,FALSE)</f>
        <v>205</v>
      </c>
      <c r="K22" s="63">
        <f>VLOOKUP($B22,Total!$B$4:$Y$348,Total!K$1,FALSE)</f>
        <v>19475000</v>
      </c>
      <c r="L22" s="63">
        <f>VLOOKUP($B22,Total!$B$4:$Y$348,Total!L$1,FALSE)</f>
        <v>60</v>
      </c>
      <c r="M22" s="63">
        <f>VLOOKUP($B22,Total!$B$4:$Y$348,Total!M$1,FALSE)</f>
        <v>11400000</v>
      </c>
      <c r="N22" s="63">
        <f>VLOOKUP($B22,Total!$B$4:$Y$348,Total!N$1,FALSE)</f>
        <v>67</v>
      </c>
      <c r="O22" s="63">
        <f>VLOOKUP($B22,Total!$B$4:$Y$348,Total!O$1,FALSE)</f>
        <v>6365000</v>
      </c>
      <c r="P22" s="63">
        <f>VLOOKUP($B22,Total!$B$4:$Y$348,Total!P$1,FALSE)</f>
        <v>2</v>
      </c>
      <c r="Q22" s="63">
        <f>VLOOKUP($B22,Total!$B$4:$Y$348,Total!Q$1,FALSE)</f>
        <v>380000</v>
      </c>
      <c r="R22" s="63">
        <f>VLOOKUP($B22,Total!$B$4:$Y$348,Total!R$1,FALSE)</f>
        <v>0</v>
      </c>
      <c r="S22" s="63">
        <f>VLOOKUP($B22,Total!$B$4:$Y$348,Total!S$1,FALSE)</f>
        <v>0</v>
      </c>
      <c r="T22" s="63">
        <f>VLOOKUP($B22,Total!$B$4:$Y$348,Total!T$1,FALSE)</f>
        <v>25</v>
      </c>
      <c r="U22" s="63">
        <f>VLOOKUP($B22,Total!$B$4:$Y$348,Total!U$1,FALSE)</f>
        <v>4750000</v>
      </c>
      <c r="V22" s="63">
        <f>VLOOKUP($B22,Total!$B$4:$Y$348,Total!V$1,FALSE)</f>
        <v>6</v>
      </c>
      <c r="W22" s="63">
        <f>VLOOKUP($B22,Total!$B$4:$Y$348,Total!W$1,FALSE)</f>
        <v>570000</v>
      </c>
      <c r="X22" s="63">
        <f t="shared" si="1"/>
        <v>628</v>
      </c>
      <c r="Y22" s="63">
        <f t="shared" si="2"/>
        <v>89585000</v>
      </c>
      <c r="Z22" s="45"/>
      <c r="AE22" s="45"/>
      <c r="AF22" s="45"/>
      <c r="AG22" s="45"/>
      <c r="AI22" s="45"/>
      <c r="AJ22" s="45"/>
    </row>
    <row r="23" spans="1:36" s="44" customFormat="1" x14ac:dyDescent="0.2">
      <c r="A23" s="41">
        <v>8116</v>
      </c>
      <c r="B23" s="91">
        <v>16109</v>
      </c>
      <c r="C23" s="26" t="s">
        <v>225</v>
      </c>
      <c r="D23" s="63">
        <f>VLOOKUP($B23,Total!$B$4:$Y$348,Total!D$1,FALSE)</f>
        <v>0</v>
      </c>
      <c r="E23" s="63">
        <f>VLOOKUP($B23,Total!$B$4:$Y$348,Total!E$1,FALSE)</f>
        <v>0</v>
      </c>
      <c r="F23" s="63">
        <f>VLOOKUP($B23,Total!$B$4:$Y$348,Total!F$1,FALSE)</f>
        <v>0</v>
      </c>
      <c r="G23" s="63">
        <f>VLOOKUP($B23,Total!$B$4:$Y$348,Total!G$1,FALSE)</f>
        <v>0</v>
      </c>
      <c r="H23" s="63">
        <f>VLOOKUP($B23,Total!$B$4:$Y$348,Total!H$1,FALSE)</f>
        <v>177</v>
      </c>
      <c r="I23" s="63">
        <f>VLOOKUP($B23,Total!$B$4:$Y$348,Total!I$1,FALSE)</f>
        <v>33630000</v>
      </c>
      <c r="J23" s="63">
        <f>VLOOKUP($B23,Total!$B$4:$Y$348,Total!J$1,FALSE)</f>
        <v>222</v>
      </c>
      <c r="K23" s="63">
        <f>VLOOKUP($B23,Total!$B$4:$Y$348,Total!K$1,FALSE)</f>
        <v>21090000</v>
      </c>
      <c r="L23" s="63">
        <f>VLOOKUP($B23,Total!$B$4:$Y$348,Total!L$1,FALSE)</f>
        <v>52</v>
      </c>
      <c r="M23" s="63">
        <f>VLOOKUP($B23,Total!$B$4:$Y$348,Total!M$1,FALSE)</f>
        <v>9880000</v>
      </c>
      <c r="N23" s="63">
        <f>VLOOKUP($B23,Total!$B$4:$Y$348,Total!N$1,FALSE)</f>
        <v>22</v>
      </c>
      <c r="O23" s="63">
        <f>VLOOKUP($B23,Total!$B$4:$Y$348,Total!O$1,FALSE)</f>
        <v>2090000</v>
      </c>
      <c r="P23" s="63">
        <f>VLOOKUP($B23,Total!$B$4:$Y$348,Total!P$1,FALSE)</f>
        <v>8</v>
      </c>
      <c r="Q23" s="63">
        <f>VLOOKUP($B23,Total!$B$4:$Y$348,Total!Q$1,FALSE)</f>
        <v>1520000</v>
      </c>
      <c r="R23" s="63">
        <f>VLOOKUP($B23,Total!$B$4:$Y$348,Total!R$1,FALSE)</f>
        <v>3</v>
      </c>
      <c r="S23" s="63">
        <f>VLOOKUP($B23,Total!$B$4:$Y$348,Total!S$1,FALSE)</f>
        <v>285000</v>
      </c>
      <c r="T23" s="63">
        <f>VLOOKUP($B23,Total!$B$4:$Y$348,Total!T$1,FALSE)</f>
        <v>40</v>
      </c>
      <c r="U23" s="63">
        <f>VLOOKUP($B23,Total!$B$4:$Y$348,Total!U$1,FALSE)</f>
        <v>7600000</v>
      </c>
      <c r="V23" s="63">
        <f>VLOOKUP($B23,Total!$B$4:$Y$348,Total!V$1,FALSE)</f>
        <v>2</v>
      </c>
      <c r="W23" s="63">
        <f>VLOOKUP($B23,Total!$B$4:$Y$348,Total!W$1,FALSE)</f>
        <v>190000</v>
      </c>
      <c r="X23" s="63">
        <f t="shared" si="1"/>
        <v>526</v>
      </c>
      <c r="Y23" s="63">
        <f t="shared" si="2"/>
        <v>76285000</v>
      </c>
      <c r="Z23" s="45"/>
      <c r="AE23" s="45"/>
      <c r="AF23" s="45"/>
      <c r="AG23" s="45"/>
      <c r="AI23" s="45"/>
      <c r="AJ23" s="45"/>
    </row>
    <row r="24" spans="1:36" s="44" customFormat="1" x14ac:dyDescent="0.2">
      <c r="A24" s="41">
        <v>8117</v>
      </c>
      <c r="B24" s="91">
        <v>16105</v>
      </c>
      <c r="C24" s="26" t="s">
        <v>226</v>
      </c>
      <c r="D24" s="63">
        <f>VLOOKUP($B24,Total!$B$4:$Y$348,Total!D$1,FALSE)</f>
        <v>39</v>
      </c>
      <c r="E24" s="63">
        <f>VLOOKUP($B24,Total!$B$4:$Y$348,Total!E$1,FALSE)</f>
        <v>7410000</v>
      </c>
      <c r="F24" s="63">
        <f>VLOOKUP($B24,Total!$B$4:$Y$348,Total!F$1,FALSE)</f>
        <v>20</v>
      </c>
      <c r="G24" s="63">
        <f>VLOOKUP($B24,Total!$B$4:$Y$348,Total!G$1,FALSE)</f>
        <v>1900000</v>
      </c>
      <c r="H24" s="63">
        <f>VLOOKUP($B24,Total!$B$4:$Y$348,Total!H$1,FALSE)</f>
        <v>175</v>
      </c>
      <c r="I24" s="63">
        <f>VLOOKUP($B24,Total!$B$4:$Y$348,Total!I$1,FALSE)</f>
        <v>33250000</v>
      </c>
      <c r="J24" s="63">
        <f>VLOOKUP($B24,Total!$B$4:$Y$348,Total!J$1,FALSE)</f>
        <v>152</v>
      </c>
      <c r="K24" s="63">
        <f>VLOOKUP($B24,Total!$B$4:$Y$348,Total!K$1,FALSE)</f>
        <v>14440000</v>
      </c>
      <c r="L24" s="63">
        <f>VLOOKUP($B24,Total!$B$4:$Y$348,Total!L$1,FALSE)</f>
        <v>106</v>
      </c>
      <c r="M24" s="63">
        <f>VLOOKUP($B24,Total!$B$4:$Y$348,Total!M$1,FALSE)</f>
        <v>20140000</v>
      </c>
      <c r="N24" s="63">
        <f>VLOOKUP($B24,Total!$B$4:$Y$348,Total!N$1,FALSE)</f>
        <v>50</v>
      </c>
      <c r="O24" s="63">
        <f>VLOOKUP($B24,Total!$B$4:$Y$348,Total!O$1,FALSE)</f>
        <v>4750000</v>
      </c>
      <c r="P24" s="63">
        <f>VLOOKUP($B24,Total!$B$4:$Y$348,Total!P$1,FALSE)</f>
        <v>0</v>
      </c>
      <c r="Q24" s="63">
        <f>VLOOKUP($B24,Total!$B$4:$Y$348,Total!Q$1,FALSE)</f>
        <v>0</v>
      </c>
      <c r="R24" s="63">
        <f>VLOOKUP($B24,Total!$B$4:$Y$348,Total!R$1,FALSE)</f>
        <v>0</v>
      </c>
      <c r="S24" s="63">
        <f>VLOOKUP($B24,Total!$B$4:$Y$348,Total!S$1,FALSE)</f>
        <v>0</v>
      </c>
      <c r="T24" s="63">
        <f>VLOOKUP($B24,Total!$B$4:$Y$348,Total!T$1,FALSE)</f>
        <v>4</v>
      </c>
      <c r="U24" s="63">
        <f>VLOOKUP($B24,Total!$B$4:$Y$348,Total!U$1,FALSE)</f>
        <v>760000</v>
      </c>
      <c r="V24" s="63">
        <f>VLOOKUP($B24,Total!$B$4:$Y$348,Total!V$1,FALSE)</f>
        <v>3</v>
      </c>
      <c r="W24" s="63">
        <f>VLOOKUP($B24,Total!$B$4:$Y$348,Total!W$1,FALSE)</f>
        <v>285000</v>
      </c>
      <c r="X24" s="63">
        <f t="shared" si="1"/>
        <v>549</v>
      </c>
      <c r="Y24" s="63">
        <f t="shared" si="2"/>
        <v>82935000</v>
      </c>
      <c r="Z24" s="45"/>
      <c r="AE24" s="45"/>
      <c r="AF24" s="45"/>
      <c r="AG24" s="45"/>
      <c r="AI24" s="45"/>
      <c r="AJ24" s="45"/>
    </row>
    <row r="25" spans="1:36" s="44" customFormat="1" x14ac:dyDescent="0.2">
      <c r="A25" s="41">
        <v>8118</v>
      </c>
      <c r="B25" s="91">
        <v>16104</v>
      </c>
      <c r="C25" s="26" t="s">
        <v>227</v>
      </c>
      <c r="D25" s="63">
        <f>VLOOKUP($B25,Total!$B$4:$Y$348,Total!D$1,FALSE)</f>
        <v>0</v>
      </c>
      <c r="E25" s="63">
        <f>VLOOKUP($B25,Total!$B$4:$Y$348,Total!E$1,FALSE)</f>
        <v>0</v>
      </c>
      <c r="F25" s="63">
        <f>VLOOKUP($B25,Total!$B$4:$Y$348,Total!F$1,FALSE)</f>
        <v>0</v>
      </c>
      <c r="G25" s="63">
        <f>VLOOKUP($B25,Total!$B$4:$Y$348,Total!G$1,FALSE)</f>
        <v>0</v>
      </c>
      <c r="H25" s="63">
        <f>VLOOKUP($B25,Total!$B$4:$Y$348,Total!H$1,FALSE)</f>
        <v>257</v>
      </c>
      <c r="I25" s="63">
        <f>VLOOKUP($B25,Total!$B$4:$Y$348,Total!I$1,FALSE)</f>
        <v>48830000</v>
      </c>
      <c r="J25" s="63">
        <f>VLOOKUP($B25,Total!$B$4:$Y$348,Total!J$1,FALSE)</f>
        <v>292</v>
      </c>
      <c r="K25" s="63">
        <f>VLOOKUP($B25,Total!$B$4:$Y$348,Total!K$1,FALSE)</f>
        <v>27740000</v>
      </c>
      <c r="L25" s="63">
        <f>VLOOKUP($B25,Total!$B$4:$Y$348,Total!L$1,FALSE)</f>
        <v>0</v>
      </c>
      <c r="M25" s="63">
        <f>VLOOKUP($B25,Total!$B$4:$Y$348,Total!M$1,FALSE)</f>
        <v>0</v>
      </c>
      <c r="N25" s="63">
        <f>VLOOKUP($B25,Total!$B$4:$Y$348,Total!N$1,FALSE)</f>
        <v>0</v>
      </c>
      <c r="O25" s="63">
        <f>VLOOKUP($B25,Total!$B$4:$Y$348,Total!O$1,FALSE)</f>
        <v>0</v>
      </c>
      <c r="P25" s="63">
        <f>VLOOKUP($B25,Total!$B$4:$Y$348,Total!P$1,FALSE)</f>
        <v>0</v>
      </c>
      <c r="Q25" s="63">
        <f>VLOOKUP($B25,Total!$B$4:$Y$348,Total!Q$1,FALSE)</f>
        <v>0</v>
      </c>
      <c r="R25" s="63">
        <f>VLOOKUP($B25,Total!$B$4:$Y$348,Total!R$1,FALSE)</f>
        <v>0</v>
      </c>
      <c r="S25" s="63">
        <f>VLOOKUP($B25,Total!$B$4:$Y$348,Total!S$1,FALSE)</f>
        <v>0</v>
      </c>
      <c r="T25" s="63">
        <f>VLOOKUP($B25,Total!$B$4:$Y$348,Total!T$1,FALSE)</f>
        <v>0</v>
      </c>
      <c r="U25" s="63">
        <f>VLOOKUP($B25,Total!$B$4:$Y$348,Total!U$1,FALSE)</f>
        <v>0</v>
      </c>
      <c r="V25" s="63">
        <f>VLOOKUP($B25,Total!$B$4:$Y$348,Total!V$1,FALSE)</f>
        <v>0</v>
      </c>
      <c r="W25" s="63">
        <f>VLOOKUP($B25,Total!$B$4:$Y$348,Total!W$1,FALSE)</f>
        <v>0</v>
      </c>
      <c r="X25" s="63">
        <f t="shared" si="1"/>
        <v>549</v>
      </c>
      <c r="Y25" s="63">
        <f t="shared" si="2"/>
        <v>76570000</v>
      </c>
      <c r="Z25" s="45"/>
      <c r="AE25" s="45"/>
      <c r="AF25" s="45"/>
      <c r="AG25" s="45"/>
      <c r="AI25" s="45"/>
      <c r="AJ25" s="45"/>
    </row>
    <row r="26" spans="1:36" s="44" customFormat="1" x14ac:dyDescent="0.2">
      <c r="A26" s="41">
        <v>8119</v>
      </c>
      <c r="B26" s="91">
        <v>16206</v>
      </c>
      <c r="C26" s="26" t="s">
        <v>228</v>
      </c>
      <c r="D26" s="63">
        <f>VLOOKUP($B26,Total!$B$4:$Y$348,Total!D$1,FALSE)</f>
        <v>12</v>
      </c>
      <c r="E26" s="63">
        <f>VLOOKUP($B26,Total!$B$4:$Y$348,Total!E$1,FALSE)</f>
        <v>2280000</v>
      </c>
      <c r="F26" s="63">
        <f>VLOOKUP($B26,Total!$B$4:$Y$348,Total!F$1,FALSE)</f>
        <v>29</v>
      </c>
      <c r="G26" s="63">
        <f>VLOOKUP($B26,Total!$B$4:$Y$348,Total!G$1,FALSE)</f>
        <v>2755000</v>
      </c>
      <c r="H26" s="63">
        <f>VLOOKUP($B26,Total!$B$4:$Y$348,Total!H$1,FALSE)</f>
        <v>99</v>
      </c>
      <c r="I26" s="63">
        <f>VLOOKUP($B26,Total!$B$4:$Y$348,Total!I$1,FALSE)</f>
        <v>18810000</v>
      </c>
      <c r="J26" s="63">
        <f>VLOOKUP($B26,Total!$B$4:$Y$348,Total!J$1,FALSE)</f>
        <v>111</v>
      </c>
      <c r="K26" s="63">
        <f>VLOOKUP($B26,Total!$B$4:$Y$348,Total!K$1,FALSE)</f>
        <v>10545000</v>
      </c>
      <c r="L26" s="63">
        <f>VLOOKUP($B26,Total!$B$4:$Y$348,Total!L$1,FALSE)</f>
        <v>32</v>
      </c>
      <c r="M26" s="63">
        <f>VLOOKUP($B26,Total!$B$4:$Y$348,Total!M$1,FALSE)</f>
        <v>6080000</v>
      </c>
      <c r="N26" s="63">
        <f>VLOOKUP($B26,Total!$B$4:$Y$348,Total!N$1,FALSE)</f>
        <v>28</v>
      </c>
      <c r="O26" s="63">
        <f>VLOOKUP($B26,Total!$B$4:$Y$348,Total!O$1,FALSE)</f>
        <v>2660000</v>
      </c>
      <c r="P26" s="63">
        <f>VLOOKUP($B26,Total!$B$4:$Y$348,Total!P$1,FALSE)</f>
        <v>5</v>
      </c>
      <c r="Q26" s="63">
        <f>VLOOKUP($B26,Total!$B$4:$Y$348,Total!Q$1,FALSE)</f>
        <v>950000</v>
      </c>
      <c r="R26" s="63">
        <f>VLOOKUP($B26,Total!$B$4:$Y$348,Total!R$1,FALSE)</f>
        <v>0</v>
      </c>
      <c r="S26" s="63">
        <f>VLOOKUP($B26,Total!$B$4:$Y$348,Total!S$1,FALSE)</f>
        <v>0</v>
      </c>
      <c r="T26" s="63">
        <f>VLOOKUP($B26,Total!$B$4:$Y$348,Total!T$1,FALSE)</f>
        <v>4</v>
      </c>
      <c r="U26" s="63">
        <f>VLOOKUP($B26,Total!$B$4:$Y$348,Total!U$1,FALSE)</f>
        <v>760000</v>
      </c>
      <c r="V26" s="63">
        <f>VLOOKUP($B26,Total!$B$4:$Y$348,Total!V$1,FALSE)</f>
        <v>1</v>
      </c>
      <c r="W26" s="63">
        <f>VLOOKUP($B26,Total!$B$4:$Y$348,Total!W$1,FALSE)</f>
        <v>95000</v>
      </c>
      <c r="X26" s="63">
        <f t="shared" si="1"/>
        <v>321</v>
      </c>
      <c r="Y26" s="63">
        <f t="shared" si="2"/>
        <v>44935000</v>
      </c>
      <c r="Z26" s="45"/>
      <c r="AE26" s="45"/>
      <c r="AF26" s="45"/>
      <c r="AG26" s="45"/>
      <c r="AI26" s="45"/>
      <c r="AJ26" s="45"/>
    </row>
    <row r="27" spans="1:36" s="44" customFormat="1" x14ac:dyDescent="0.2">
      <c r="A27" s="41">
        <v>8120</v>
      </c>
      <c r="B27" s="91">
        <v>16203</v>
      </c>
      <c r="C27" s="26" t="s">
        <v>229</v>
      </c>
      <c r="D27" s="63">
        <f>VLOOKUP($B27,Total!$B$4:$Y$348,Total!D$1,FALSE)</f>
        <v>49</v>
      </c>
      <c r="E27" s="63">
        <f>VLOOKUP($B27,Total!$B$4:$Y$348,Total!E$1,FALSE)</f>
        <v>9310000</v>
      </c>
      <c r="F27" s="63">
        <f>VLOOKUP($B27,Total!$B$4:$Y$348,Total!F$1,FALSE)</f>
        <v>31</v>
      </c>
      <c r="G27" s="63">
        <f>VLOOKUP($B27,Total!$B$4:$Y$348,Total!G$1,FALSE)</f>
        <v>2945000</v>
      </c>
      <c r="H27" s="63">
        <f>VLOOKUP($B27,Total!$B$4:$Y$348,Total!H$1,FALSE)</f>
        <v>274</v>
      </c>
      <c r="I27" s="63">
        <f>VLOOKUP($B27,Total!$B$4:$Y$348,Total!I$1,FALSE)</f>
        <v>52060000</v>
      </c>
      <c r="J27" s="63">
        <f>VLOOKUP($B27,Total!$B$4:$Y$348,Total!J$1,FALSE)</f>
        <v>336</v>
      </c>
      <c r="K27" s="63">
        <f>VLOOKUP($B27,Total!$B$4:$Y$348,Total!K$1,FALSE)</f>
        <v>31920000</v>
      </c>
      <c r="L27" s="63">
        <f>VLOOKUP($B27,Total!$B$4:$Y$348,Total!L$1,FALSE)</f>
        <v>28</v>
      </c>
      <c r="M27" s="63">
        <f>VLOOKUP($B27,Total!$B$4:$Y$348,Total!M$1,FALSE)</f>
        <v>5320000</v>
      </c>
      <c r="N27" s="63">
        <f>VLOOKUP($B27,Total!$B$4:$Y$348,Total!N$1,FALSE)</f>
        <v>18</v>
      </c>
      <c r="O27" s="63">
        <f>VLOOKUP($B27,Total!$B$4:$Y$348,Total!O$1,FALSE)</f>
        <v>1710000</v>
      </c>
      <c r="P27" s="63">
        <f>VLOOKUP($B27,Total!$B$4:$Y$348,Total!P$1,FALSE)</f>
        <v>6</v>
      </c>
      <c r="Q27" s="63">
        <f>VLOOKUP($B27,Total!$B$4:$Y$348,Total!Q$1,FALSE)</f>
        <v>1140000</v>
      </c>
      <c r="R27" s="63">
        <f>VLOOKUP($B27,Total!$B$4:$Y$348,Total!R$1,FALSE)</f>
        <v>0</v>
      </c>
      <c r="S27" s="63">
        <f>VLOOKUP($B27,Total!$B$4:$Y$348,Total!S$1,FALSE)</f>
        <v>0</v>
      </c>
      <c r="T27" s="63">
        <f>VLOOKUP($B27,Total!$B$4:$Y$348,Total!T$1,FALSE)</f>
        <v>0</v>
      </c>
      <c r="U27" s="63">
        <f>VLOOKUP($B27,Total!$B$4:$Y$348,Total!U$1,FALSE)</f>
        <v>0</v>
      </c>
      <c r="V27" s="63">
        <f>VLOOKUP($B27,Total!$B$4:$Y$348,Total!V$1,FALSE)</f>
        <v>0</v>
      </c>
      <c r="W27" s="63">
        <f>VLOOKUP($B27,Total!$B$4:$Y$348,Total!W$1,FALSE)</f>
        <v>0</v>
      </c>
      <c r="X27" s="63">
        <f t="shared" si="1"/>
        <v>742</v>
      </c>
      <c r="Y27" s="63">
        <f t="shared" si="2"/>
        <v>104405000</v>
      </c>
      <c r="Z27" s="45"/>
      <c r="AE27" s="45"/>
      <c r="AF27" s="45"/>
      <c r="AG27" s="45"/>
      <c r="AI27" s="45"/>
      <c r="AJ27" s="45"/>
    </row>
    <row r="28" spans="1:36" s="44" customFormat="1" ht="13.5" thickBot="1" x14ac:dyDescent="0.25">
      <c r="A28" s="41">
        <v>8121</v>
      </c>
      <c r="B28" s="91">
        <v>16103</v>
      </c>
      <c r="C28" s="26" t="s">
        <v>230</v>
      </c>
      <c r="D28" s="63">
        <f>VLOOKUP($B28,Total!$B$4:$Y$348,Total!D$1,FALSE)</f>
        <v>0</v>
      </c>
      <c r="E28" s="63">
        <f>VLOOKUP($B28,Total!$B$4:$Y$348,Total!E$1,FALSE)</f>
        <v>0</v>
      </c>
      <c r="F28" s="63">
        <f>VLOOKUP($B28,Total!$B$4:$Y$348,Total!F$1,FALSE)</f>
        <v>0</v>
      </c>
      <c r="G28" s="63">
        <f>VLOOKUP($B28,Total!$B$4:$Y$348,Total!G$1,FALSE)</f>
        <v>0</v>
      </c>
      <c r="H28" s="63">
        <f>VLOOKUP($B28,Total!$B$4:$Y$348,Total!H$1,FALSE)</f>
        <v>109</v>
      </c>
      <c r="I28" s="63">
        <f>VLOOKUP($B28,Total!$B$4:$Y$348,Total!I$1,FALSE)</f>
        <v>20710000</v>
      </c>
      <c r="J28" s="63">
        <f>VLOOKUP($B28,Total!$B$4:$Y$348,Total!J$1,FALSE)</f>
        <v>144</v>
      </c>
      <c r="K28" s="63">
        <f>VLOOKUP($B28,Total!$B$4:$Y$348,Total!K$1,FALSE)</f>
        <v>13680000</v>
      </c>
      <c r="L28" s="63">
        <f>VLOOKUP($B28,Total!$B$4:$Y$348,Total!L$1,FALSE)</f>
        <v>104</v>
      </c>
      <c r="M28" s="63">
        <f>VLOOKUP($B28,Total!$B$4:$Y$348,Total!M$1,FALSE)</f>
        <v>19760000</v>
      </c>
      <c r="N28" s="63">
        <f>VLOOKUP($B28,Total!$B$4:$Y$348,Total!N$1,FALSE)</f>
        <v>79</v>
      </c>
      <c r="O28" s="63">
        <f>VLOOKUP($B28,Total!$B$4:$Y$348,Total!O$1,FALSE)</f>
        <v>7505000</v>
      </c>
      <c r="P28" s="63">
        <f>VLOOKUP($B28,Total!$B$4:$Y$348,Total!P$1,FALSE)</f>
        <v>0</v>
      </c>
      <c r="Q28" s="63">
        <f>VLOOKUP($B28,Total!$B$4:$Y$348,Total!Q$1,FALSE)</f>
        <v>0</v>
      </c>
      <c r="R28" s="63">
        <f>VLOOKUP($B28,Total!$B$4:$Y$348,Total!R$1,FALSE)</f>
        <v>0</v>
      </c>
      <c r="S28" s="63">
        <f>VLOOKUP($B28,Total!$B$4:$Y$348,Total!S$1,FALSE)</f>
        <v>0</v>
      </c>
      <c r="T28" s="63">
        <f>VLOOKUP($B28,Total!$B$4:$Y$348,Total!T$1,FALSE)</f>
        <v>57</v>
      </c>
      <c r="U28" s="63">
        <f>VLOOKUP($B28,Total!$B$4:$Y$348,Total!U$1,FALSE)</f>
        <v>10830000</v>
      </c>
      <c r="V28" s="63">
        <f>VLOOKUP($B28,Total!$B$4:$Y$348,Total!V$1,FALSE)</f>
        <v>21</v>
      </c>
      <c r="W28" s="63">
        <f>VLOOKUP($B28,Total!$B$4:$Y$348,Total!W$1,FALSE)</f>
        <v>1995000</v>
      </c>
      <c r="X28" s="63">
        <f t="shared" si="1"/>
        <v>514</v>
      </c>
      <c r="Y28" s="63">
        <f t="shared" si="2"/>
        <v>74480000</v>
      </c>
      <c r="Z28" s="45"/>
      <c r="AE28" s="45"/>
      <c r="AF28" s="45"/>
      <c r="AG28" s="45"/>
      <c r="AI28" s="45"/>
      <c r="AJ28" s="45"/>
    </row>
    <row r="29" spans="1:36" ht="13.5" thickBot="1" x14ac:dyDescent="0.25">
      <c r="A29" s="112" t="s">
        <v>7</v>
      </c>
      <c r="B29" s="113"/>
      <c r="C29" s="114"/>
      <c r="D29" s="4">
        <f t="shared" ref="D29:G29" si="3">SUM(D8:D28)</f>
        <v>633</v>
      </c>
      <c r="E29" s="4">
        <f t="shared" si="3"/>
        <v>120270000</v>
      </c>
      <c r="F29" s="4">
        <f t="shared" si="3"/>
        <v>592</v>
      </c>
      <c r="G29" s="4">
        <f t="shared" si="3"/>
        <v>56240000</v>
      </c>
      <c r="H29" s="4">
        <f>SUM(H8:H28)</f>
        <v>4478</v>
      </c>
      <c r="I29" s="4">
        <f t="shared" ref="I29:Y29" si="4">SUM(I8:I28)</f>
        <v>850820000</v>
      </c>
      <c r="J29" s="4">
        <f t="shared" si="4"/>
        <v>5211</v>
      </c>
      <c r="K29" s="4">
        <f t="shared" si="4"/>
        <v>495045000</v>
      </c>
      <c r="L29" s="4">
        <f t="shared" si="4"/>
        <v>1801</v>
      </c>
      <c r="M29" s="4">
        <f t="shared" si="4"/>
        <v>342190000</v>
      </c>
      <c r="N29" s="4">
        <f t="shared" si="4"/>
        <v>1352</v>
      </c>
      <c r="O29" s="4">
        <f t="shared" si="4"/>
        <v>128440000</v>
      </c>
      <c r="P29" s="4">
        <f t="shared" si="4"/>
        <v>66</v>
      </c>
      <c r="Q29" s="4">
        <f t="shared" si="4"/>
        <v>12540000</v>
      </c>
      <c r="R29" s="4">
        <f t="shared" si="4"/>
        <v>27</v>
      </c>
      <c r="S29" s="4">
        <f t="shared" si="4"/>
        <v>2565000</v>
      </c>
      <c r="T29" s="4">
        <f t="shared" si="4"/>
        <v>638</v>
      </c>
      <c r="U29" s="4">
        <f t="shared" si="4"/>
        <v>121220000</v>
      </c>
      <c r="V29" s="4">
        <f t="shared" si="4"/>
        <v>170</v>
      </c>
      <c r="W29" s="4">
        <f t="shared" si="4"/>
        <v>16150000</v>
      </c>
      <c r="X29" s="4">
        <f t="shared" si="4"/>
        <v>14968</v>
      </c>
      <c r="Y29" s="4">
        <f t="shared" si="4"/>
        <v>2145480000</v>
      </c>
    </row>
    <row r="31" spans="1:36" x14ac:dyDescent="0.2">
      <c r="E31" s="34"/>
      <c r="F31" s="35"/>
    </row>
    <row r="32" spans="1:36" x14ac:dyDescent="0.2">
      <c r="E32" s="34"/>
      <c r="F32" s="35"/>
    </row>
  </sheetData>
  <mergeCells count="13">
    <mergeCell ref="X6:Y6"/>
    <mergeCell ref="A29:C29"/>
    <mergeCell ref="B6:B7"/>
    <mergeCell ref="A1:W1"/>
    <mergeCell ref="A2:W2"/>
    <mergeCell ref="A4:W4"/>
    <mergeCell ref="A6:A7"/>
    <mergeCell ref="C6:C7"/>
    <mergeCell ref="H6:K6"/>
    <mergeCell ref="L6:O6"/>
    <mergeCell ref="P6:S6"/>
    <mergeCell ref="T6:W6"/>
    <mergeCell ref="D6:G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zoomScale="83" zoomScaleNormal="83" zoomScalePageLayoutView="87" workbookViewId="0">
      <selection activeCell="A24" sqref="A24:B24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6.7109375" bestFit="1" customWidth="1"/>
    <col min="4" max="4" width="17.140625" bestFit="1" customWidth="1"/>
    <col min="5" max="5" width="14.85546875" bestFit="1" customWidth="1"/>
    <col min="6" max="6" width="17.140625" bestFit="1" customWidth="1"/>
    <col min="7" max="7" width="16.7109375" bestFit="1" customWidth="1"/>
    <col min="8" max="8" width="18.28515625" customWidth="1"/>
    <col min="9" max="10" width="16.7109375" bestFit="1" customWidth="1"/>
    <col min="11" max="11" width="14.85546875" bestFit="1" customWidth="1"/>
    <col min="12" max="12" width="17.140625" bestFit="1" customWidth="1"/>
    <col min="13" max="13" width="14.85546875" bestFit="1" customWidth="1"/>
    <col min="14" max="14" width="17.140625" bestFit="1" customWidth="1"/>
    <col min="15" max="15" width="14.85546875" bestFit="1" customWidth="1"/>
    <col min="16" max="16" width="17.140625" customWidth="1"/>
    <col min="17" max="17" width="14.85546875" bestFit="1" customWidth="1"/>
    <col min="18" max="18" width="17.5703125" customWidth="1"/>
    <col min="19" max="19" width="15" bestFit="1" customWidth="1"/>
    <col min="20" max="20" width="17.140625" bestFit="1" customWidth="1"/>
    <col min="21" max="21" width="16.85546875" customWidth="1"/>
    <col min="22" max="22" width="21.28515625" customWidth="1"/>
    <col min="24" max="24" width="18.5703125" bestFit="1" customWidth="1"/>
  </cols>
  <sheetData>
    <row r="1" spans="1:25" ht="18" x14ac:dyDescent="0.25">
      <c r="A1" s="118" t="s">
        <v>421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</row>
    <row r="2" spans="1:25" ht="18" x14ac:dyDescent="0.25">
      <c r="A2" s="118" t="s">
        <v>422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</row>
    <row r="4" spans="1:25" ht="18" x14ac:dyDescent="0.25">
      <c r="A4" s="118" t="s">
        <v>8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</row>
    <row r="5" spans="1:25" ht="13.5" thickBot="1" x14ac:dyDescent="0.25"/>
    <row r="6" spans="1:25" s="44" customFormat="1" ht="15.75" customHeight="1" thickBot="1" x14ac:dyDescent="0.25">
      <c r="A6" s="140" t="s">
        <v>14</v>
      </c>
      <c r="B6" s="88"/>
      <c r="C6" s="102" t="s">
        <v>410</v>
      </c>
      <c r="D6" s="103"/>
      <c r="E6" s="103"/>
      <c r="F6" s="104"/>
      <c r="G6" s="136" t="s">
        <v>2</v>
      </c>
      <c r="H6" s="142"/>
      <c r="I6" s="142"/>
      <c r="J6" s="137"/>
      <c r="K6" s="136" t="s">
        <v>3</v>
      </c>
      <c r="L6" s="142"/>
      <c r="M6" s="142"/>
      <c r="N6" s="137"/>
      <c r="O6" s="136" t="s">
        <v>4</v>
      </c>
      <c r="P6" s="142"/>
      <c r="Q6" s="142"/>
      <c r="R6" s="137"/>
      <c r="S6" s="136" t="s">
        <v>5</v>
      </c>
      <c r="T6" s="142"/>
      <c r="U6" s="142"/>
      <c r="V6" s="137"/>
      <c r="W6" s="136" t="s">
        <v>15</v>
      </c>
      <c r="X6" s="137"/>
    </row>
    <row r="7" spans="1:25" s="44" customFormat="1" ht="77.25" thickBot="1" x14ac:dyDescent="0.25">
      <c r="A7" s="141"/>
      <c r="B7" s="89"/>
      <c r="C7" s="96" t="s">
        <v>411</v>
      </c>
      <c r="D7" s="97" t="s">
        <v>412</v>
      </c>
      <c r="E7" s="97" t="s">
        <v>413</v>
      </c>
      <c r="F7" s="98" t="s">
        <v>414</v>
      </c>
      <c r="G7" s="96" t="s">
        <v>411</v>
      </c>
      <c r="H7" s="97" t="s">
        <v>412</v>
      </c>
      <c r="I7" s="97" t="s">
        <v>413</v>
      </c>
      <c r="J7" s="98" t="s">
        <v>414</v>
      </c>
      <c r="K7" s="96" t="s">
        <v>411</v>
      </c>
      <c r="L7" s="97" t="s">
        <v>412</v>
      </c>
      <c r="M7" s="97" t="s">
        <v>413</v>
      </c>
      <c r="N7" s="98" t="s">
        <v>414</v>
      </c>
      <c r="O7" s="96" t="s">
        <v>411</v>
      </c>
      <c r="P7" s="97" t="s">
        <v>412</v>
      </c>
      <c r="Q7" s="97" t="s">
        <v>413</v>
      </c>
      <c r="R7" s="98" t="s">
        <v>414</v>
      </c>
      <c r="S7" s="96" t="s">
        <v>411</v>
      </c>
      <c r="T7" s="97" t="s">
        <v>412</v>
      </c>
      <c r="U7" s="97" t="s">
        <v>413</v>
      </c>
      <c r="V7" s="98" t="s">
        <v>414</v>
      </c>
      <c r="W7" s="38" t="s">
        <v>6</v>
      </c>
      <c r="X7" s="39" t="s">
        <v>28</v>
      </c>
    </row>
    <row r="8" spans="1:25" s="37" customFormat="1" x14ac:dyDescent="0.2">
      <c r="A8" s="85" t="s">
        <v>16</v>
      </c>
      <c r="B8" s="80" t="s">
        <v>36</v>
      </c>
      <c r="C8" s="67">
        <f>'Tarap. I'!D15</f>
        <v>150</v>
      </c>
      <c r="D8" s="67">
        <f>'Tarap. I'!E15</f>
        <v>28500000</v>
      </c>
      <c r="E8" s="67">
        <f>'Tarap. I'!F15</f>
        <v>373</v>
      </c>
      <c r="F8" s="67">
        <f>'Tarap. I'!G15</f>
        <v>35435000</v>
      </c>
      <c r="G8" s="67">
        <f>'Tarap. I'!H15</f>
        <v>1983</v>
      </c>
      <c r="H8" s="67">
        <f>'Tarap. I'!I15</f>
        <v>376770000</v>
      </c>
      <c r="I8" s="67">
        <f>'Tarap. I'!J15</f>
        <v>2159</v>
      </c>
      <c r="J8" s="67">
        <f>'Tarap. I'!K15</f>
        <v>205105000</v>
      </c>
      <c r="K8" s="67">
        <f>'Tarap. I'!L15</f>
        <v>908</v>
      </c>
      <c r="L8" s="67">
        <f>'Tarap. I'!M15</f>
        <v>172520000</v>
      </c>
      <c r="M8" s="67">
        <f>'Tarap. I'!N15</f>
        <v>819</v>
      </c>
      <c r="N8" s="67">
        <f>'Tarap. I'!O15</f>
        <v>77805000</v>
      </c>
      <c r="O8" s="67">
        <f>'Tarap. I'!P15</f>
        <v>49</v>
      </c>
      <c r="P8" s="67">
        <f>'Tarap. I'!Q15</f>
        <v>9310000</v>
      </c>
      <c r="Q8" s="67">
        <f>'Tarap. I'!R15</f>
        <v>2</v>
      </c>
      <c r="R8" s="67">
        <f>'Tarap. I'!S15</f>
        <v>190000</v>
      </c>
      <c r="S8" s="67">
        <f>'Tarap. I'!T15</f>
        <v>29</v>
      </c>
      <c r="T8" s="67">
        <f>'Tarap. I'!U15</f>
        <v>5510000</v>
      </c>
      <c r="U8" s="67">
        <f>'Tarap. I'!V15</f>
        <v>2</v>
      </c>
      <c r="V8" s="67">
        <f>'Tarap. I'!W15</f>
        <v>190000</v>
      </c>
      <c r="W8" s="67">
        <f>'Tarap. I'!X15</f>
        <v>6474</v>
      </c>
      <c r="X8" s="67">
        <f>'Tarap. I'!Y15</f>
        <v>911335000</v>
      </c>
      <c r="Y8" s="58"/>
    </row>
    <row r="9" spans="1:25" s="37" customFormat="1" x14ac:dyDescent="0.2">
      <c r="A9" s="71" t="s">
        <v>17</v>
      </c>
      <c r="B9" s="81" t="s">
        <v>9</v>
      </c>
      <c r="C9" s="68">
        <f>Antof.II!D17</f>
        <v>150</v>
      </c>
      <c r="D9" s="68">
        <f>Antof.II!E17</f>
        <v>28500000</v>
      </c>
      <c r="E9" s="68">
        <f>Antof.II!F17</f>
        <v>191</v>
      </c>
      <c r="F9" s="68">
        <f>Antof.II!G17</f>
        <v>18145000</v>
      </c>
      <c r="G9" s="68">
        <f>Antof.II!H17</f>
        <v>4791</v>
      </c>
      <c r="H9" s="68">
        <f>Antof.II!I17</f>
        <v>910290000</v>
      </c>
      <c r="I9" s="68">
        <f>Antof.II!J17</f>
        <v>4239</v>
      </c>
      <c r="J9" s="68">
        <f>Antof.II!K17</f>
        <v>402705000</v>
      </c>
      <c r="K9" s="68">
        <f>Antof.II!L17</f>
        <v>947</v>
      </c>
      <c r="L9" s="68">
        <f>Antof.II!M17</f>
        <v>179930000</v>
      </c>
      <c r="M9" s="68">
        <f>Antof.II!N17</f>
        <v>601</v>
      </c>
      <c r="N9" s="68">
        <f>Antof.II!O17</f>
        <v>57095000</v>
      </c>
      <c r="O9" s="68">
        <f>Antof.II!P17</f>
        <v>14</v>
      </c>
      <c r="P9" s="68">
        <f>Antof.II!Q17</f>
        <v>2660000</v>
      </c>
      <c r="Q9" s="68">
        <f>Antof.II!R17</f>
        <v>2</v>
      </c>
      <c r="R9" s="68">
        <f>Antof.II!S17</f>
        <v>190000</v>
      </c>
      <c r="S9" s="68">
        <f>Antof.II!T17</f>
        <v>266</v>
      </c>
      <c r="T9" s="68">
        <f>Antof.II!U17</f>
        <v>50540000</v>
      </c>
      <c r="U9" s="68">
        <f>Antof.II!V17</f>
        <v>60</v>
      </c>
      <c r="V9" s="68">
        <f>Antof.II!W17</f>
        <v>5700000</v>
      </c>
      <c r="W9" s="68">
        <f>Antof.II!X17</f>
        <v>11261</v>
      </c>
      <c r="X9" s="68">
        <f>Antof.II!Y17</f>
        <v>1655755000</v>
      </c>
      <c r="Y9" s="59"/>
    </row>
    <row r="10" spans="1:25" s="37" customFormat="1" x14ac:dyDescent="0.2">
      <c r="A10" s="71" t="s">
        <v>18</v>
      </c>
      <c r="B10" s="81" t="s">
        <v>37</v>
      </c>
      <c r="C10" s="68">
        <f>'Atacam. III'!D17</f>
        <v>300</v>
      </c>
      <c r="D10" s="68">
        <f>'Atacam. III'!E17</f>
        <v>57000000</v>
      </c>
      <c r="E10" s="68">
        <f>'Atacam. III'!F17</f>
        <v>378</v>
      </c>
      <c r="F10" s="68">
        <f>'Atacam. III'!G17</f>
        <v>35910000</v>
      </c>
      <c r="G10" s="68">
        <f>'Atacam. III'!H17</f>
        <v>0</v>
      </c>
      <c r="H10" s="68">
        <f>'Atacam. III'!I17</f>
        <v>0</v>
      </c>
      <c r="I10" s="68">
        <f>'Atacam. III'!J17</f>
        <v>0</v>
      </c>
      <c r="J10" s="68">
        <f>'Atacam. III'!K17</f>
        <v>0</v>
      </c>
      <c r="K10" s="68">
        <f>'Atacam. III'!L17</f>
        <v>784</v>
      </c>
      <c r="L10" s="68">
        <f>'Atacam. III'!M17</f>
        <v>148960000</v>
      </c>
      <c r="M10" s="68">
        <f>'Atacam. III'!N17</f>
        <v>722</v>
      </c>
      <c r="N10" s="68">
        <f>'Atacam. III'!O17</f>
        <v>68590000</v>
      </c>
      <c r="O10" s="68">
        <f>'Atacam. III'!P17</f>
        <v>22</v>
      </c>
      <c r="P10" s="68">
        <f>'Atacam. III'!Q17</f>
        <v>4180000</v>
      </c>
      <c r="Q10" s="68">
        <f>'Atacam. III'!R17</f>
        <v>3</v>
      </c>
      <c r="R10" s="68">
        <f>'Atacam. III'!S17</f>
        <v>285000</v>
      </c>
      <c r="S10" s="68">
        <f>'Atacam. III'!T17</f>
        <v>0</v>
      </c>
      <c r="T10" s="68">
        <f>'Atacam. III'!U17</f>
        <v>0</v>
      </c>
      <c r="U10" s="68">
        <f>'Atacam. III'!V17</f>
        <v>0</v>
      </c>
      <c r="V10" s="68">
        <f>'Atacam. III'!W17</f>
        <v>0</v>
      </c>
      <c r="W10" s="68">
        <f>'Atacam. III'!X17</f>
        <v>2209</v>
      </c>
      <c r="X10" s="68">
        <f>'Atacam. III'!Y17</f>
        <v>314925000</v>
      </c>
      <c r="Y10" s="59"/>
    </row>
    <row r="11" spans="1:25" s="37" customFormat="1" x14ac:dyDescent="0.2">
      <c r="A11" s="71" t="s">
        <v>19</v>
      </c>
      <c r="B11" s="81" t="s">
        <v>12</v>
      </c>
      <c r="C11" s="68">
        <f>'Coquimbo.. IV'!D23</f>
        <v>923</v>
      </c>
      <c r="D11" s="68">
        <f>'Coquimbo.. IV'!E23</f>
        <v>175370000</v>
      </c>
      <c r="E11" s="68">
        <f>'Coquimbo.. IV'!F23</f>
        <v>747</v>
      </c>
      <c r="F11" s="68">
        <f>'Coquimbo.. IV'!G23</f>
        <v>70965000</v>
      </c>
      <c r="G11" s="68">
        <f>'Coquimbo.. IV'!H23</f>
        <v>4375</v>
      </c>
      <c r="H11" s="68">
        <f>'Coquimbo.. IV'!I23</f>
        <v>831250000</v>
      </c>
      <c r="I11" s="68">
        <f>'Coquimbo.. IV'!J23</f>
        <v>4956</v>
      </c>
      <c r="J11" s="68">
        <f>'Coquimbo.. IV'!K23</f>
        <v>470820000</v>
      </c>
      <c r="K11" s="68">
        <f>'Coquimbo.. IV'!L23</f>
        <v>2221</v>
      </c>
      <c r="L11" s="68">
        <f>'Coquimbo.. IV'!M23</f>
        <v>421990000</v>
      </c>
      <c r="M11" s="68">
        <f>'Coquimbo.. IV'!N23</f>
        <v>1748</v>
      </c>
      <c r="N11" s="68">
        <f>'Coquimbo.. IV'!O23</f>
        <v>166060000</v>
      </c>
      <c r="O11" s="68">
        <f>'Coquimbo.. IV'!P23</f>
        <v>49</v>
      </c>
      <c r="P11" s="68">
        <f>'Coquimbo.. IV'!Q23</f>
        <v>9310000</v>
      </c>
      <c r="Q11" s="68">
        <f>'Coquimbo.. IV'!R23</f>
        <v>20</v>
      </c>
      <c r="R11" s="68">
        <f>'Coquimbo.. IV'!S23</f>
        <v>1900000</v>
      </c>
      <c r="S11" s="68">
        <f>'Coquimbo.. IV'!T23</f>
        <v>570</v>
      </c>
      <c r="T11" s="68">
        <f>'Coquimbo.. IV'!U23</f>
        <v>108300000</v>
      </c>
      <c r="U11" s="68">
        <f>'Coquimbo.. IV'!V23</f>
        <v>156</v>
      </c>
      <c r="V11" s="68">
        <f>'Coquimbo.. IV'!W23</f>
        <v>14820000</v>
      </c>
      <c r="W11" s="68">
        <f>'Coquimbo.. IV'!X23</f>
        <v>15765</v>
      </c>
      <c r="X11" s="68">
        <f>'Coquimbo.. IV'!Y23</f>
        <v>2270785000</v>
      </c>
      <c r="Y11" s="59"/>
    </row>
    <row r="12" spans="1:25" s="37" customFormat="1" x14ac:dyDescent="0.2">
      <c r="A12" s="71" t="s">
        <v>20</v>
      </c>
      <c r="B12" s="81" t="s">
        <v>10</v>
      </c>
      <c r="C12" s="68">
        <f>'Valp. V'!D46</f>
        <v>2665</v>
      </c>
      <c r="D12" s="68">
        <f>'Valp. V'!E46</f>
        <v>506350000</v>
      </c>
      <c r="E12" s="68">
        <f>'Valp. V'!F46</f>
        <v>1179</v>
      </c>
      <c r="F12" s="68">
        <f>'Valp. V'!G46</f>
        <v>112005000</v>
      </c>
      <c r="G12" s="68">
        <f>'Valp. V'!H46</f>
        <v>8019</v>
      </c>
      <c r="H12" s="68">
        <f>'Valp. V'!I46</f>
        <v>1523610000</v>
      </c>
      <c r="I12" s="68">
        <f>'Valp. V'!J46</f>
        <v>9572</v>
      </c>
      <c r="J12" s="68">
        <f>'Valp. V'!K46</f>
        <v>909340000</v>
      </c>
      <c r="K12" s="68">
        <f>'Valp. V'!L46</f>
        <v>4215</v>
      </c>
      <c r="L12" s="68">
        <f>'Valp. V'!M46</f>
        <v>800850000</v>
      </c>
      <c r="M12" s="68">
        <f>'Valp. V'!N46</f>
        <v>4374</v>
      </c>
      <c r="N12" s="68">
        <f>'Valp. V'!O46</f>
        <v>415530000</v>
      </c>
      <c r="O12" s="68">
        <f>'Valp. V'!P46</f>
        <v>98</v>
      </c>
      <c r="P12" s="68">
        <f>'Valp. V'!Q46</f>
        <v>18620000</v>
      </c>
      <c r="Q12" s="68">
        <f>'Valp. V'!R46</f>
        <v>44</v>
      </c>
      <c r="R12" s="68">
        <f>'Valp. V'!S46</f>
        <v>4180000</v>
      </c>
      <c r="S12" s="68">
        <f>'Valp. V'!T46</f>
        <v>1457</v>
      </c>
      <c r="T12" s="68">
        <f>'Valp. V'!U46</f>
        <v>276830000</v>
      </c>
      <c r="U12" s="68">
        <f>'Valp. V'!V46</f>
        <v>425</v>
      </c>
      <c r="V12" s="68">
        <f>'Valp. V'!W46</f>
        <v>40375000</v>
      </c>
      <c r="W12" s="68">
        <f>'Valp. V'!X46</f>
        <v>32048</v>
      </c>
      <c r="X12" s="68">
        <f>'Valp. V'!Y46</f>
        <v>4607690000</v>
      </c>
      <c r="Y12" s="59"/>
    </row>
    <row r="13" spans="1:25" s="37" customFormat="1" x14ac:dyDescent="0.2">
      <c r="A13" s="71" t="s">
        <v>21</v>
      </c>
      <c r="B13" s="81" t="s">
        <v>38</v>
      </c>
      <c r="C13" s="68">
        <f>L.B.O´Hig.VI!D41</f>
        <v>1200</v>
      </c>
      <c r="D13" s="68">
        <f>L.B.O´Hig.VI!E41</f>
        <v>228000000</v>
      </c>
      <c r="E13" s="68">
        <f>L.B.O´Hig.VI!F41</f>
        <v>1042</v>
      </c>
      <c r="F13" s="68">
        <f>L.B.O´Hig.VI!G41</f>
        <v>98990000</v>
      </c>
      <c r="G13" s="68">
        <f>L.B.O´Hig.VI!H41</f>
        <v>6496</v>
      </c>
      <c r="H13" s="68">
        <f>L.B.O´Hig.VI!I41</f>
        <v>1234240000</v>
      </c>
      <c r="I13" s="68">
        <f>L.B.O´Hig.VI!J41</f>
        <v>6519</v>
      </c>
      <c r="J13" s="68">
        <f>L.B.O´Hig.VI!K41</f>
        <v>619305000</v>
      </c>
      <c r="K13" s="68">
        <f>L.B.O´Hig.VI!L41</f>
        <v>3099</v>
      </c>
      <c r="L13" s="68">
        <f>L.B.O´Hig.VI!M41</f>
        <v>588810000</v>
      </c>
      <c r="M13" s="68">
        <f>L.B.O´Hig.VI!N41</f>
        <v>2099</v>
      </c>
      <c r="N13" s="68">
        <f>L.B.O´Hig.VI!O41</f>
        <v>199405000</v>
      </c>
      <c r="O13" s="68">
        <f>L.B.O´Hig.VI!P41</f>
        <v>23</v>
      </c>
      <c r="P13" s="68">
        <f>L.B.O´Hig.VI!Q41</f>
        <v>4370000</v>
      </c>
      <c r="Q13" s="68">
        <f>L.B.O´Hig.VI!R41</f>
        <v>4</v>
      </c>
      <c r="R13" s="68">
        <f>L.B.O´Hig.VI!S41</f>
        <v>380000</v>
      </c>
      <c r="S13" s="68">
        <f>L.B.O´Hig.VI!T41</f>
        <v>724</v>
      </c>
      <c r="T13" s="68">
        <f>L.B.O´Hig.VI!U41</f>
        <v>137560000</v>
      </c>
      <c r="U13" s="68">
        <f>L.B.O´Hig.VI!V41</f>
        <v>186</v>
      </c>
      <c r="V13" s="68">
        <f>L.B.O´Hig.VI!W41</f>
        <v>17670000</v>
      </c>
      <c r="W13" s="68">
        <f>L.B.O´Hig.VI!X41</f>
        <v>21392</v>
      </c>
      <c r="X13" s="68">
        <f>L.B.O´Hig.VI!Y41</f>
        <v>3128730000</v>
      </c>
      <c r="Y13" s="59"/>
    </row>
    <row r="14" spans="1:25" s="37" customFormat="1" x14ac:dyDescent="0.2">
      <c r="A14" s="71" t="s">
        <v>22</v>
      </c>
      <c r="B14" s="81" t="s">
        <v>11</v>
      </c>
      <c r="C14" s="68">
        <f>Mau.VII!D38</f>
        <v>1659</v>
      </c>
      <c r="D14" s="68">
        <f>Mau.VII!E38</f>
        <v>315210000</v>
      </c>
      <c r="E14" s="68">
        <f>Mau.VII!F38</f>
        <v>1171</v>
      </c>
      <c r="F14" s="68">
        <f>Mau.VII!G38</f>
        <v>111245000</v>
      </c>
      <c r="G14" s="68">
        <f>Mau.VII!H38</f>
        <v>11371</v>
      </c>
      <c r="H14" s="68">
        <f>Mau.VII!I38</f>
        <v>2160490000</v>
      </c>
      <c r="I14" s="68">
        <f>Mau.VII!J38</f>
        <v>10468</v>
      </c>
      <c r="J14" s="68">
        <f>Mau.VII!K38</f>
        <v>994460000</v>
      </c>
      <c r="K14" s="68">
        <f>Mau.VII!L38</f>
        <v>4113</v>
      </c>
      <c r="L14" s="68">
        <f>Mau.VII!M38</f>
        <v>781470000</v>
      </c>
      <c r="M14" s="68">
        <f>Mau.VII!N38</f>
        <v>3242</v>
      </c>
      <c r="N14" s="68">
        <f>Mau.VII!O38</f>
        <v>307990000</v>
      </c>
      <c r="O14" s="68">
        <f>Mau.VII!P38</f>
        <v>72</v>
      </c>
      <c r="P14" s="68">
        <f>Mau.VII!Q38</f>
        <v>13680000</v>
      </c>
      <c r="Q14" s="68">
        <f>Mau.VII!R38</f>
        <v>16</v>
      </c>
      <c r="R14" s="68">
        <f>Mau.VII!S38</f>
        <v>1520000</v>
      </c>
      <c r="S14" s="68">
        <f>Mau.VII!T38</f>
        <v>1124</v>
      </c>
      <c r="T14" s="68">
        <f>Mau.VII!U38</f>
        <v>213560000</v>
      </c>
      <c r="U14" s="68">
        <f>Mau.VII!V38</f>
        <v>326</v>
      </c>
      <c r="V14" s="68">
        <f>Mau.VII!W38</f>
        <v>30970000</v>
      </c>
      <c r="W14" s="68">
        <f>Mau.VII!X38</f>
        <v>33562</v>
      </c>
      <c r="X14" s="68">
        <f>Mau.VII!Y38</f>
        <v>4930595000</v>
      </c>
      <c r="Y14" s="59"/>
    </row>
    <row r="15" spans="1:25" s="37" customFormat="1" x14ac:dyDescent="0.2">
      <c r="A15" s="71" t="s">
        <v>23</v>
      </c>
      <c r="B15" s="81" t="s">
        <v>39</v>
      </c>
      <c r="C15" s="68">
        <f>'Bio. VIII'!D41</f>
        <v>1944</v>
      </c>
      <c r="D15" s="68">
        <f>'Bio. VIII'!E41</f>
        <v>369360000</v>
      </c>
      <c r="E15" s="68">
        <f>'Bio. VIII'!F41</f>
        <v>1586</v>
      </c>
      <c r="F15" s="68">
        <f>'Bio. VIII'!G41</f>
        <v>150670000</v>
      </c>
      <c r="G15" s="68">
        <f>'Bio. VIII'!H41</f>
        <v>9791</v>
      </c>
      <c r="H15" s="68">
        <f>'Bio. VIII'!I41</f>
        <v>1860290000</v>
      </c>
      <c r="I15" s="68">
        <f>'Bio. VIII'!J41</f>
        <v>12135</v>
      </c>
      <c r="J15" s="68">
        <f>'Bio. VIII'!K41</f>
        <v>1152825000</v>
      </c>
      <c r="K15" s="68">
        <f>'Bio. VIII'!L41</f>
        <v>4942</v>
      </c>
      <c r="L15" s="68">
        <f>'Bio. VIII'!M41</f>
        <v>938980000</v>
      </c>
      <c r="M15" s="68">
        <f>'Bio. VIII'!N41</f>
        <v>3551</v>
      </c>
      <c r="N15" s="68">
        <f>'Bio. VIII'!O41</f>
        <v>337345000</v>
      </c>
      <c r="O15" s="68">
        <f>'Bio. VIII'!P41</f>
        <v>288</v>
      </c>
      <c r="P15" s="68">
        <f>'Bio. VIII'!Q41</f>
        <v>54720000</v>
      </c>
      <c r="Q15" s="68">
        <f>'Bio. VIII'!R41</f>
        <v>33</v>
      </c>
      <c r="R15" s="68">
        <f>'Bio. VIII'!S41</f>
        <v>3135000</v>
      </c>
      <c r="S15" s="68">
        <f>'Bio. VIII'!T41</f>
        <v>1098</v>
      </c>
      <c r="T15" s="68">
        <f>'Bio. VIII'!U41</f>
        <v>208620000</v>
      </c>
      <c r="U15" s="68">
        <f>'Bio. VIII'!V41</f>
        <v>347</v>
      </c>
      <c r="V15" s="68">
        <f>'Bio. VIII'!W41</f>
        <v>32965000</v>
      </c>
      <c r="W15" s="68">
        <f>'Bio. VIII'!X41</f>
        <v>35715</v>
      </c>
      <c r="X15" s="68">
        <f>'Bio. VIII'!Y41</f>
        <v>5108910000</v>
      </c>
      <c r="Y15" s="59"/>
    </row>
    <row r="16" spans="1:25" s="37" customFormat="1" x14ac:dyDescent="0.2">
      <c r="A16" s="71" t="s">
        <v>24</v>
      </c>
      <c r="B16" s="81" t="s">
        <v>40</v>
      </c>
      <c r="C16" s="68">
        <f>'Arauc. IX'!D40</f>
        <v>1584</v>
      </c>
      <c r="D16" s="68">
        <f>'Arauc. IX'!E40</f>
        <v>300960000</v>
      </c>
      <c r="E16" s="68">
        <f>'Arauc. IX'!F40</f>
        <v>1186</v>
      </c>
      <c r="F16" s="68">
        <f>'Arauc. IX'!G40</f>
        <v>112670000</v>
      </c>
      <c r="G16" s="68">
        <f>'Arauc. IX'!H40</f>
        <v>6504</v>
      </c>
      <c r="H16" s="68">
        <f>'Arauc. IX'!I40</f>
        <v>1235760000</v>
      </c>
      <c r="I16" s="68">
        <f>'Arauc. IX'!J40</f>
        <v>7100</v>
      </c>
      <c r="J16" s="68">
        <f>'Arauc. IX'!K40</f>
        <v>674500000</v>
      </c>
      <c r="K16" s="68">
        <f>'Arauc. IX'!L40</f>
        <v>3076</v>
      </c>
      <c r="L16" s="68">
        <f>'Arauc. IX'!M40</f>
        <v>584440000</v>
      </c>
      <c r="M16" s="68">
        <f>'Arauc. IX'!N40</f>
        <v>2924</v>
      </c>
      <c r="N16" s="68">
        <f>'Arauc. IX'!O40</f>
        <v>277780000</v>
      </c>
      <c r="O16" s="68">
        <f>'Arauc. IX'!P40</f>
        <v>144</v>
      </c>
      <c r="P16" s="68">
        <f>'Arauc. IX'!Q40</f>
        <v>27360000</v>
      </c>
      <c r="Q16" s="68">
        <f>'Arauc. IX'!R40</f>
        <v>8</v>
      </c>
      <c r="R16" s="68">
        <f>'Arauc. IX'!S40</f>
        <v>760000</v>
      </c>
      <c r="S16" s="68">
        <f>'Arauc. IX'!T40</f>
        <v>1363</v>
      </c>
      <c r="T16" s="68">
        <f>'Arauc. IX'!U40</f>
        <v>258970000</v>
      </c>
      <c r="U16" s="68">
        <f>'Arauc. IX'!V40</f>
        <v>295</v>
      </c>
      <c r="V16" s="68">
        <f>'Arauc. IX'!W40</f>
        <v>28025000</v>
      </c>
      <c r="W16" s="68">
        <f>'Arauc. IX'!X40</f>
        <v>24184</v>
      </c>
      <c r="X16" s="68">
        <f>'Arauc. IX'!Y40</f>
        <v>3501225000</v>
      </c>
      <c r="Y16" s="59"/>
    </row>
    <row r="17" spans="1:25" s="37" customFormat="1" x14ac:dyDescent="0.2">
      <c r="A17" s="71" t="s">
        <v>25</v>
      </c>
      <c r="B17" s="81" t="s">
        <v>13</v>
      </c>
      <c r="C17" s="68">
        <f>'L.Lagos X'!D38</f>
        <v>1038</v>
      </c>
      <c r="D17" s="68">
        <f>'L.Lagos X'!E38</f>
        <v>197220000</v>
      </c>
      <c r="E17" s="68">
        <f>'L.Lagos X'!F38</f>
        <v>1045</v>
      </c>
      <c r="F17" s="68">
        <f>'L.Lagos X'!G38</f>
        <v>99275000</v>
      </c>
      <c r="G17" s="68">
        <f>'L.Lagos X'!H38</f>
        <v>5881</v>
      </c>
      <c r="H17" s="68">
        <f>'L.Lagos X'!I38</f>
        <v>1117390000</v>
      </c>
      <c r="I17" s="68">
        <f>'L.Lagos X'!J38</f>
        <v>7650</v>
      </c>
      <c r="J17" s="68">
        <f>'L.Lagos X'!K38</f>
        <v>726750000</v>
      </c>
      <c r="K17" s="68">
        <f>'L.Lagos X'!L38</f>
        <v>3049</v>
      </c>
      <c r="L17" s="68">
        <f>'L.Lagos X'!M38</f>
        <v>579310000</v>
      </c>
      <c r="M17" s="68">
        <f>'L.Lagos X'!N38</f>
        <v>2753</v>
      </c>
      <c r="N17" s="68">
        <f>'L.Lagos X'!O38</f>
        <v>261535000</v>
      </c>
      <c r="O17" s="68">
        <f>'L.Lagos X'!P38</f>
        <v>16</v>
      </c>
      <c r="P17" s="68">
        <f>'L.Lagos X'!Q38</f>
        <v>3040000</v>
      </c>
      <c r="Q17" s="68">
        <f>'L.Lagos X'!R38</f>
        <v>1</v>
      </c>
      <c r="R17" s="68">
        <f>'L.Lagos X'!S38</f>
        <v>95000</v>
      </c>
      <c r="S17" s="68">
        <f>'L.Lagos X'!T38</f>
        <v>519</v>
      </c>
      <c r="T17" s="68">
        <f>'L.Lagos X'!U38</f>
        <v>98610000</v>
      </c>
      <c r="U17" s="68">
        <f>'L.Lagos X'!V38</f>
        <v>403</v>
      </c>
      <c r="V17" s="68">
        <f>'L.Lagos X'!W38</f>
        <v>38285000</v>
      </c>
      <c r="W17" s="68">
        <f>'L.Lagos X'!X38</f>
        <v>22355</v>
      </c>
      <c r="X17" s="68">
        <f>'L.Lagos X'!Y38</f>
        <v>3121510000</v>
      </c>
      <c r="Y17" s="59"/>
    </row>
    <row r="18" spans="1:25" s="37" customFormat="1" x14ac:dyDescent="0.2">
      <c r="A18" s="71" t="s">
        <v>26</v>
      </c>
      <c r="B18" s="81" t="s">
        <v>41</v>
      </c>
      <c r="C18" s="68">
        <f>'Aisén XI'!D18</f>
        <v>30</v>
      </c>
      <c r="D18" s="68">
        <f>'Aisén XI'!E18</f>
        <v>5700000</v>
      </c>
      <c r="E18" s="68">
        <f>'Aisén XI'!F18</f>
        <v>327</v>
      </c>
      <c r="F18" s="68">
        <f>'Aisén XI'!G18</f>
        <v>31065000</v>
      </c>
      <c r="G18" s="68">
        <f>'Aisén XI'!H18</f>
        <v>910</v>
      </c>
      <c r="H18" s="68">
        <f>'Aisén XI'!I18</f>
        <v>172900000</v>
      </c>
      <c r="I18" s="68">
        <f>'Aisén XI'!J18</f>
        <v>1351</v>
      </c>
      <c r="J18" s="68">
        <f>'Aisén XI'!K18</f>
        <v>128345000</v>
      </c>
      <c r="K18" s="68">
        <f>'Aisén XI'!L18</f>
        <v>0</v>
      </c>
      <c r="L18" s="68">
        <f>'Aisén XI'!M18</f>
        <v>0</v>
      </c>
      <c r="M18" s="68">
        <f>'Aisén XI'!N18</f>
        <v>0</v>
      </c>
      <c r="N18" s="68">
        <f>'Aisén XI'!O18</f>
        <v>0</v>
      </c>
      <c r="O18" s="68">
        <f>'Aisén XI'!P18</f>
        <v>0</v>
      </c>
      <c r="P18" s="68">
        <f>'Aisén XI'!Q18</f>
        <v>0</v>
      </c>
      <c r="Q18" s="68">
        <f>'Aisén XI'!R18</f>
        <v>0</v>
      </c>
      <c r="R18" s="68">
        <f>'Aisén XI'!S18</f>
        <v>0</v>
      </c>
      <c r="S18" s="68">
        <f>'Aisén XI'!T18</f>
        <v>151</v>
      </c>
      <c r="T18" s="68">
        <f>'Aisén XI'!U18</f>
        <v>28690000</v>
      </c>
      <c r="U18" s="68">
        <f>'Aisén XI'!V18</f>
        <v>51</v>
      </c>
      <c r="V18" s="68">
        <f>'Aisén XI'!W18</f>
        <v>4845000</v>
      </c>
      <c r="W18" s="68">
        <f>'Aisén XI'!X18</f>
        <v>2820</v>
      </c>
      <c r="X18" s="68">
        <f>'Aisén XI'!Y18</f>
        <v>371545000</v>
      </c>
      <c r="Y18" s="59"/>
    </row>
    <row r="19" spans="1:25" s="37" customFormat="1" x14ac:dyDescent="0.2">
      <c r="A19" s="71" t="s">
        <v>27</v>
      </c>
      <c r="B19" s="81" t="s">
        <v>42</v>
      </c>
      <c r="C19" s="68">
        <f>'Mag y Ant XII'!D18</f>
        <v>45</v>
      </c>
      <c r="D19" s="68">
        <f>'Mag y Ant XII'!E18</f>
        <v>8550000</v>
      </c>
      <c r="E19" s="68">
        <f>'Mag y Ant XII'!F18</f>
        <v>183</v>
      </c>
      <c r="F19" s="68">
        <f>'Mag y Ant XII'!G18</f>
        <v>17385000</v>
      </c>
      <c r="G19" s="68">
        <f>'Mag y Ant XII'!H18</f>
        <v>773</v>
      </c>
      <c r="H19" s="68">
        <f>'Mag y Ant XII'!I18</f>
        <v>146870000</v>
      </c>
      <c r="I19" s="68">
        <f>'Mag y Ant XII'!J18</f>
        <v>1959</v>
      </c>
      <c r="J19" s="68">
        <f>'Mag y Ant XII'!K18</f>
        <v>186105000</v>
      </c>
      <c r="K19" s="68">
        <f>'Mag y Ant XII'!L18</f>
        <v>156</v>
      </c>
      <c r="L19" s="68">
        <f>'Mag y Ant XII'!M18</f>
        <v>29640000</v>
      </c>
      <c r="M19" s="68">
        <f>'Mag y Ant XII'!N18</f>
        <v>356</v>
      </c>
      <c r="N19" s="68">
        <f>'Mag y Ant XII'!O18</f>
        <v>33820000</v>
      </c>
      <c r="O19" s="68">
        <f>'Mag y Ant XII'!P18</f>
        <v>28</v>
      </c>
      <c r="P19" s="68">
        <f>'Mag y Ant XII'!Q18</f>
        <v>5320000</v>
      </c>
      <c r="Q19" s="68">
        <f>'Mag y Ant XII'!R18</f>
        <v>27</v>
      </c>
      <c r="R19" s="68">
        <f>'Mag y Ant XII'!S18</f>
        <v>2565000</v>
      </c>
      <c r="S19" s="68">
        <f>'Mag y Ant XII'!T18</f>
        <v>109</v>
      </c>
      <c r="T19" s="68">
        <f>'Mag y Ant XII'!U18</f>
        <v>20710000</v>
      </c>
      <c r="U19" s="68">
        <f>'Mag y Ant XII'!V18</f>
        <v>36</v>
      </c>
      <c r="V19" s="68">
        <f>'Mag y Ant XII'!W18</f>
        <v>3420000</v>
      </c>
      <c r="W19" s="68">
        <f>'Mag y Ant XII'!X18</f>
        <v>3672</v>
      </c>
      <c r="X19" s="68">
        <f>'Mag y Ant XII'!Y18</f>
        <v>454385000</v>
      </c>
      <c r="Y19" s="59"/>
    </row>
    <row r="20" spans="1:25" s="37" customFormat="1" x14ac:dyDescent="0.2">
      <c r="A20" s="71" t="s">
        <v>32</v>
      </c>
      <c r="B20" s="82" t="s">
        <v>43</v>
      </c>
      <c r="C20" s="69">
        <f>'Metrop XIII'!D60</f>
        <v>6405</v>
      </c>
      <c r="D20" s="69">
        <f>'Metrop XIII'!E60</f>
        <v>1216950000</v>
      </c>
      <c r="E20" s="69">
        <f>'Metrop XIII'!F60</f>
        <v>3684</v>
      </c>
      <c r="F20" s="69">
        <f>'Metrop XIII'!G60</f>
        <v>349980000</v>
      </c>
      <c r="G20" s="69">
        <f>'Metrop XIII'!H60</f>
        <v>19636</v>
      </c>
      <c r="H20" s="69">
        <f>'Metrop XIII'!I60</f>
        <v>3730840000</v>
      </c>
      <c r="I20" s="69">
        <f>'Metrop XIII'!J60</f>
        <v>24305</v>
      </c>
      <c r="J20" s="69">
        <f>'Metrop XIII'!K60</f>
        <v>2308975000</v>
      </c>
      <c r="K20" s="69">
        <f>'Metrop XIII'!L60</f>
        <v>13213</v>
      </c>
      <c r="L20" s="69">
        <f>'Metrop XIII'!M60</f>
        <v>2510470000</v>
      </c>
      <c r="M20" s="69">
        <f>'Metrop XIII'!N60</f>
        <v>14163</v>
      </c>
      <c r="N20" s="69">
        <f>'Metrop XIII'!O60</f>
        <v>1345485000</v>
      </c>
      <c r="O20" s="69">
        <f>'Metrop XIII'!P60</f>
        <v>220</v>
      </c>
      <c r="P20" s="69">
        <f>'Metrop XIII'!Q60</f>
        <v>41800000</v>
      </c>
      <c r="Q20" s="69">
        <f>'Metrop XIII'!R60</f>
        <v>60</v>
      </c>
      <c r="R20" s="69">
        <f>'Metrop XIII'!S60</f>
        <v>5700000</v>
      </c>
      <c r="S20" s="69">
        <f>'Metrop XIII'!T60</f>
        <v>4381</v>
      </c>
      <c r="T20" s="69">
        <f>'Metrop XIII'!U60</f>
        <v>832390000</v>
      </c>
      <c r="U20" s="69">
        <f>'Metrop XIII'!V60</f>
        <v>1179</v>
      </c>
      <c r="V20" s="69">
        <f>'Metrop XIII'!W60</f>
        <v>112005000</v>
      </c>
      <c r="W20" s="69">
        <f>'Metrop XIII'!X60</f>
        <v>87246</v>
      </c>
      <c r="X20" s="69">
        <f>'Metrop XIII'!Y60</f>
        <v>12454595000</v>
      </c>
      <c r="Y20" s="59"/>
    </row>
    <row r="21" spans="1:25" s="37" customFormat="1" x14ac:dyDescent="0.2">
      <c r="A21" s="71" t="s">
        <v>33</v>
      </c>
      <c r="B21" s="83" t="s">
        <v>44</v>
      </c>
      <c r="C21" s="70">
        <f>'L.Ríos. XIV'!D20</f>
        <v>298</v>
      </c>
      <c r="D21" s="70">
        <f>'L.Ríos. XIV'!E20</f>
        <v>56620000</v>
      </c>
      <c r="E21" s="70">
        <f>'L.Ríos. XIV'!F20</f>
        <v>315</v>
      </c>
      <c r="F21" s="70">
        <f>'L.Ríos. XIV'!G20</f>
        <v>29925000</v>
      </c>
      <c r="G21" s="70">
        <f>'L.Ríos. XIV'!H20</f>
        <v>3171</v>
      </c>
      <c r="H21" s="70">
        <f>'L.Ríos. XIV'!I20</f>
        <v>602490000</v>
      </c>
      <c r="I21" s="70">
        <f>'L.Ríos. XIV'!J20</f>
        <v>3567</v>
      </c>
      <c r="J21" s="70">
        <f>'L.Ríos. XIV'!K20</f>
        <v>338865000</v>
      </c>
      <c r="K21" s="70">
        <f>'L.Ríos. XIV'!L20</f>
        <v>1484</v>
      </c>
      <c r="L21" s="70">
        <f>'L.Ríos. XIV'!M20</f>
        <v>281960000</v>
      </c>
      <c r="M21" s="70">
        <f>'L.Ríos. XIV'!N20</f>
        <v>1254</v>
      </c>
      <c r="N21" s="70">
        <f>'L.Ríos. XIV'!O20</f>
        <v>119130000</v>
      </c>
      <c r="O21" s="70">
        <f>'L.Ríos. XIV'!P20</f>
        <v>40</v>
      </c>
      <c r="P21" s="70">
        <f>'L.Ríos. XIV'!Q20</f>
        <v>7600000</v>
      </c>
      <c r="Q21" s="70">
        <f>'L.Ríos. XIV'!R20</f>
        <v>2</v>
      </c>
      <c r="R21" s="70">
        <f>'L.Ríos. XIV'!S20</f>
        <v>190000</v>
      </c>
      <c r="S21" s="70">
        <f>'L.Ríos. XIV'!T20</f>
        <v>430</v>
      </c>
      <c r="T21" s="70">
        <f>'L.Ríos. XIV'!U20</f>
        <v>81700000</v>
      </c>
      <c r="U21" s="70">
        <f>'L.Ríos. XIV'!V20</f>
        <v>153</v>
      </c>
      <c r="V21" s="70">
        <f>'L.Ríos. XIV'!W20</f>
        <v>14535000</v>
      </c>
      <c r="W21" s="70">
        <f>'L.Ríos. XIV'!X20</f>
        <v>10714</v>
      </c>
      <c r="X21" s="70">
        <f>'L.Ríos. XIV'!Y20</f>
        <v>1533015000</v>
      </c>
      <c r="Y21" s="59"/>
    </row>
    <row r="22" spans="1:25" x14ac:dyDescent="0.2">
      <c r="A22" s="71" t="s">
        <v>34</v>
      </c>
      <c r="B22" s="83" t="s">
        <v>45</v>
      </c>
      <c r="C22" s="92">
        <f>'Arica y Par. XV'!D12</f>
        <v>348</v>
      </c>
      <c r="D22" s="92">
        <f>'Arica y Par. XV'!E12</f>
        <v>66120000</v>
      </c>
      <c r="E22" s="92">
        <f>'Arica y Par. XV'!F12</f>
        <v>394</v>
      </c>
      <c r="F22" s="92">
        <f>'Arica y Par. XV'!G12</f>
        <v>37430000</v>
      </c>
      <c r="G22" s="92">
        <f>'Arica y Par. XV'!H12</f>
        <v>0</v>
      </c>
      <c r="H22" s="92">
        <f>'Arica y Par. XV'!I12</f>
        <v>0</v>
      </c>
      <c r="I22" s="92">
        <f>'Arica y Par. XV'!J12</f>
        <v>0</v>
      </c>
      <c r="J22" s="92">
        <f>'Arica y Par. XV'!K12</f>
        <v>0</v>
      </c>
      <c r="K22" s="92">
        <f>'Arica y Par. XV'!L12</f>
        <v>532</v>
      </c>
      <c r="L22" s="92">
        <f>'Arica y Par. XV'!M12</f>
        <v>101080000</v>
      </c>
      <c r="M22" s="92">
        <f>'Arica y Par. XV'!N12</f>
        <v>519</v>
      </c>
      <c r="N22" s="92">
        <f>'Arica y Par. XV'!O12</f>
        <v>49305000</v>
      </c>
      <c r="O22" s="92">
        <f>'Arica y Par. XV'!P12</f>
        <v>27</v>
      </c>
      <c r="P22" s="92">
        <f>'Arica y Par. XV'!Q12</f>
        <v>5130000</v>
      </c>
      <c r="Q22" s="92">
        <f>'Arica y Par. XV'!R12</f>
        <v>5</v>
      </c>
      <c r="R22" s="92">
        <f>'Arica y Par. XV'!S12</f>
        <v>475000</v>
      </c>
      <c r="S22" s="92">
        <f>'Arica y Par. XV'!T12</f>
        <v>0</v>
      </c>
      <c r="T22" s="92">
        <f>'Arica y Par. XV'!U12</f>
        <v>0</v>
      </c>
      <c r="U22" s="92">
        <f>'Arica y Par. XV'!V12</f>
        <v>0</v>
      </c>
      <c r="V22" s="92">
        <f>'Arica y Par. XV'!W12</f>
        <v>0</v>
      </c>
      <c r="W22" s="92">
        <f>'Arica y Par. XV'!X12</f>
        <v>1825</v>
      </c>
      <c r="X22" s="92">
        <f>'Arica y Par. XV'!Y12</f>
        <v>259540000</v>
      </c>
    </row>
    <row r="23" spans="1:25" ht="13.5" thickBot="1" x14ac:dyDescent="0.25">
      <c r="A23" s="72" t="s">
        <v>35</v>
      </c>
      <c r="B23" s="84" t="s">
        <v>46</v>
      </c>
      <c r="C23" s="93">
        <f>'Ñuble XVI'!D29</f>
        <v>633</v>
      </c>
      <c r="D23" s="93">
        <f>'Ñuble XVI'!E29</f>
        <v>120270000</v>
      </c>
      <c r="E23" s="93">
        <f>'Ñuble XVI'!F29</f>
        <v>592</v>
      </c>
      <c r="F23" s="93">
        <f>'Ñuble XVI'!G29</f>
        <v>56240000</v>
      </c>
      <c r="G23" s="93">
        <f>'Ñuble XVI'!H29</f>
        <v>4478</v>
      </c>
      <c r="H23" s="93">
        <f>'Ñuble XVI'!I29</f>
        <v>850820000</v>
      </c>
      <c r="I23" s="93">
        <f>'Ñuble XVI'!J29</f>
        <v>5211</v>
      </c>
      <c r="J23" s="93">
        <f>'Ñuble XVI'!K29</f>
        <v>495045000</v>
      </c>
      <c r="K23" s="93">
        <f>'Ñuble XVI'!L29</f>
        <v>1801</v>
      </c>
      <c r="L23" s="93">
        <f>'Ñuble XVI'!M29</f>
        <v>342190000</v>
      </c>
      <c r="M23" s="93">
        <f>'Ñuble XVI'!N29</f>
        <v>1352</v>
      </c>
      <c r="N23" s="93">
        <f>'Ñuble XVI'!O29</f>
        <v>128440000</v>
      </c>
      <c r="O23" s="93">
        <f>'Ñuble XVI'!P29</f>
        <v>66</v>
      </c>
      <c r="P23" s="93">
        <f>'Ñuble XVI'!Q29</f>
        <v>12540000</v>
      </c>
      <c r="Q23" s="93">
        <f>'Ñuble XVI'!R29</f>
        <v>27</v>
      </c>
      <c r="R23" s="93">
        <f>'Ñuble XVI'!S29</f>
        <v>2565000</v>
      </c>
      <c r="S23" s="93">
        <f>'Ñuble XVI'!T29</f>
        <v>638</v>
      </c>
      <c r="T23" s="93">
        <f>'Ñuble XVI'!U29</f>
        <v>121220000</v>
      </c>
      <c r="U23" s="93">
        <f>'Ñuble XVI'!V29</f>
        <v>170</v>
      </c>
      <c r="V23" s="93">
        <f>'Ñuble XVI'!W29</f>
        <v>16150000</v>
      </c>
      <c r="W23" s="93">
        <f>'Ñuble XVI'!X29</f>
        <v>14968</v>
      </c>
      <c r="X23" s="93">
        <f>'Ñuble XVI'!Y29</f>
        <v>2145480000</v>
      </c>
    </row>
    <row r="24" spans="1:25" s="37" customFormat="1" ht="21" customHeight="1" thickBot="1" x14ac:dyDescent="0.25">
      <c r="A24" s="138" t="s">
        <v>7</v>
      </c>
      <c r="B24" s="139"/>
      <c r="C24" s="74">
        <f t="shared" ref="C24:F24" si="0">SUM(C8:C23)</f>
        <v>19372</v>
      </c>
      <c r="D24" s="74">
        <f t="shared" si="0"/>
        <v>3680680000</v>
      </c>
      <c r="E24" s="74">
        <f t="shared" si="0"/>
        <v>14393</v>
      </c>
      <c r="F24" s="74">
        <f t="shared" si="0"/>
        <v>1367335000</v>
      </c>
      <c r="G24" s="74">
        <f>SUM(G8:G23)</f>
        <v>88179</v>
      </c>
      <c r="H24" s="60">
        <f t="shared" ref="H24:X24" si="1">SUM(H8:H23)</f>
        <v>16754010000</v>
      </c>
      <c r="I24" s="60">
        <f t="shared" si="1"/>
        <v>101191</v>
      </c>
      <c r="J24" s="60">
        <f t="shared" si="1"/>
        <v>9613145000</v>
      </c>
      <c r="K24" s="60">
        <f t="shared" si="1"/>
        <v>44540</v>
      </c>
      <c r="L24" s="60">
        <f t="shared" si="1"/>
        <v>8462600000</v>
      </c>
      <c r="M24" s="60">
        <f t="shared" si="1"/>
        <v>40477</v>
      </c>
      <c r="N24" s="60">
        <f t="shared" si="1"/>
        <v>3845315000</v>
      </c>
      <c r="O24" s="60">
        <f t="shared" si="1"/>
        <v>1156</v>
      </c>
      <c r="P24" s="60">
        <f t="shared" si="1"/>
        <v>219640000</v>
      </c>
      <c r="Q24" s="60">
        <f t="shared" si="1"/>
        <v>254</v>
      </c>
      <c r="R24" s="60">
        <f t="shared" si="1"/>
        <v>24130000</v>
      </c>
      <c r="S24" s="60">
        <f t="shared" si="1"/>
        <v>12859</v>
      </c>
      <c r="T24" s="60">
        <f t="shared" si="1"/>
        <v>2443210000</v>
      </c>
      <c r="U24" s="60">
        <f t="shared" si="1"/>
        <v>3789</v>
      </c>
      <c r="V24" s="60">
        <f t="shared" si="1"/>
        <v>359955000</v>
      </c>
      <c r="W24" s="60">
        <f t="shared" si="1"/>
        <v>326210</v>
      </c>
      <c r="X24" s="60">
        <f t="shared" si="1"/>
        <v>46770020000</v>
      </c>
      <c r="Y24" s="58"/>
    </row>
    <row r="25" spans="1:25" x14ac:dyDescent="0.2">
      <c r="E25" s="1"/>
    </row>
    <row r="26" spans="1:25" x14ac:dyDescent="0.2"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V26" s="1"/>
    </row>
    <row r="27" spans="1:25" x14ac:dyDescent="0.2">
      <c r="C27" s="27"/>
      <c r="D27" s="10"/>
      <c r="E27" s="10"/>
      <c r="F27" s="27"/>
      <c r="H27" s="27"/>
      <c r="I27" s="10"/>
      <c r="J27" s="10"/>
      <c r="K27" s="27"/>
      <c r="L27" s="10"/>
      <c r="M27" s="10"/>
      <c r="N27" s="27"/>
      <c r="O27" s="27"/>
      <c r="P27" s="10"/>
      <c r="Q27" s="10"/>
      <c r="R27" s="10"/>
      <c r="S27" s="27"/>
      <c r="T27" s="27"/>
      <c r="U27" s="10"/>
      <c r="V27" s="10"/>
    </row>
    <row r="28" spans="1:25" x14ac:dyDescent="0.2">
      <c r="C28" s="27"/>
      <c r="D28" s="10"/>
      <c r="E28" s="27"/>
      <c r="F28" s="10"/>
      <c r="G28" s="27"/>
      <c r="H28" s="10"/>
      <c r="I28" s="27"/>
      <c r="J28" s="10"/>
      <c r="K28" s="27"/>
      <c r="L28" s="10"/>
      <c r="M28" s="27"/>
      <c r="N28" s="10"/>
      <c r="O28" s="27"/>
      <c r="P28" s="10"/>
      <c r="Q28" s="27"/>
      <c r="R28" s="10"/>
      <c r="S28" s="27"/>
      <c r="T28" s="27"/>
      <c r="W28" s="62"/>
    </row>
    <row r="29" spans="1:25" x14ac:dyDescent="0.2">
      <c r="C29" s="25"/>
      <c r="D29" s="25"/>
      <c r="G29" s="25"/>
      <c r="I29" s="25"/>
      <c r="S29" s="27"/>
      <c r="T29" s="27"/>
      <c r="V29" s="27"/>
      <c r="W29" s="62"/>
    </row>
    <row r="30" spans="1:25" x14ac:dyDescent="0.2">
      <c r="C30" s="27"/>
      <c r="D30" s="27"/>
      <c r="G30" s="63"/>
      <c r="H30" s="26"/>
      <c r="I30" s="63"/>
      <c r="J30" s="26"/>
      <c r="K30" s="1"/>
      <c r="M30" s="27"/>
      <c r="O30" s="63"/>
      <c r="Q30" s="63"/>
      <c r="R30" s="26"/>
      <c r="S30" s="27"/>
      <c r="T30" s="10"/>
      <c r="U30" s="28"/>
      <c r="W30" s="62"/>
    </row>
    <row r="31" spans="1:25" x14ac:dyDescent="0.2">
      <c r="C31" s="1"/>
      <c r="E31" s="1"/>
      <c r="G31" s="1"/>
      <c r="I31" s="1"/>
      <c r="O31" s="1"/>
      <c r="P31" s="1"/>
      <c r="V31" s="27"/>
      <c r="W31" s="62"/>
    </row>
    <row r="33" spans="3:22" x14ac:dyDescent="0.2">
      <c r="C33" s="1"/>
      <c r="S33" s="10"/>
      <c r="V33" s="27"/>
    </row>
    <row r="34" spans="3:22" x14ac:dyDescent="0.2">
      <c r="S34" s="10"/>
    </row>
    <row r="35" spans="3:22" x14ac:dyDescent="0.2">
      <c r="T35" s="62"/>
      <c r="V35" s="27"/>
    </row>
    <row r="36" spans="3:22" x14ac:dyDescent="0.2">
      <c r="T36" s="66"/>
      <c r="U36" s="10"/>
    </row>
    <row r="37" spans="3:22" x14ac:dyDescent="0.2">
      <c r="T37" s="62"/>
    </row>
    <row r="38" spans="3:22" x14ac:dyDescent="0.2">
      <c r="T38" s="62"/>
    </row>
    <row r="39" spans="3:22" x14ac:dyDescent="0.2">
      <c r="S39" s="10"/>
      <c r="T39" s="62"/>
    </row>
    <row r="40" spans="3:22" x14ac:dyDescent="0.2">
      <c r="S40" s="10"/>
      <c r="T40" s="10"/>
    </row>
    <row r="45" spans="3:22" x14ac:dyDescent="0.2">
      <c r="S45" s="10"/>
      <c r="T45" s="66"/>
    </row>
  </sheetData>
  <mergeCells count="11">
    <mergeCell ref="W6:X6"/>
    <mergeCell ref="C6:F6"/>
    <mergeCell ref="A24:B24"/>
    <mergeCell ref="A1:V1"/>
    <mergeCell ref="A2:V2"/>
    <mergeCell ref="A4:V4"/>
    <mergeCell ref="A6:A7"/>
    <mergeCell ref="G6:J6"/>
    <mergeCell ref="K6:N6"/>
    <mergeCell ref="O6:R6"/>
    <mergeCell ref="S6:V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Total</vt:lpstr>
      <vt:lpstr>Tarap. I</vt:lpstr>
      <vt:lpstr>Antof.II</vt:lpstr>
      <vt:lpstr>Atacam. III</vt:lpstr>
      <vt:lpstr>Coquimbo.. IV</vt:lpstr>
      <vt:lpstr>Valp. V</vt:lpstr>
      <vt:lpstr>L.B.O´Hig.VI</vt:lpstr>
      <vt:lpstr>Mau.VII</vt:lpstr>
      <vt:lpstr>Bio. VIII</vt:lpstr>
      <vt:lpstr>Arauc. IX</vt:lpstr>
      <vt:lpstr>L.Lagos X</vt:lpstr>
      <vt:lpstr>Aisén XI</vt:lpstr>
      <vt:lpstr>Mag y Ant XII</vt:lpstr>
      <vt:lpstr>Metrop XIII</vt:lpstr>
      <vt:lpstr>L.Ríos. XIV</vt:lpstr>
      <vt:lpstr>Arica y Par. XV</vt:lpstr>
      <vt:lpstr>Ñuble XVI</vt:lpstr>
      <vt:lpstr>NACIONAL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Marcelo Alejandro Catoni Contreras</cp:lastModifiedBy>
  <cp:lastPrinted>2018-09-07T15:25:14Z</cp:lastPrinted>
  <dcterms:created xsi:type="dcterms:W3CDTF">2007-09-05T13:53:56Z</dcterms:created>
  <dcterms:modified xsi:type="dcterms:W3CDTF">2022-01-05T19:37:49Z</dcterms:modified>
</cp:coreProperties>
</file>